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งานปรับปรุงเสาโอบี\"/>
    </mc:Choice>
  </mc:AlternateContent>
  <xr:revisionPtr revIDLastSave="0" documentId="13_ncr:1_{57F33B5E-882B-4BBB-835C-5D28765A7B57}" xr6:coauthVersionLast="47" xr6:coauthVersionMax="47" xr10:uidLastSave="{00000000-0000-0000-0000-000000000000}"/>
  <bookViews>
    <workbookView xWindow="-120" yWindow="-120" windowWidth="29040" windowHeight="15720" xr2:uid="{2D3DC59D-0CFB-49B5-9037-404AC892427D}"/>
  </bookViews>
  <sheets>
    <sheet name="แบบ ปร.4" sheetId="8" r:id="rId1"/>
    <sheet name="แบบ ปร.1 (ก)" sheetId="3" r:id="rId2"/>
    <sheet name="แบบ ปร.1" sheetId="1" r:id="rId3"/>
    <sheet name="แบบ ปร.3" sheetId="6" r:id="rId4"/>
    <sheet name="ค่าใช้จ่ายพิเศษ" sheetId="7" r:id="rId5"/>
  </sheets>
  <definedNames>
    <definedName name="_xlnm.Print_Area" localSheetId="4">ค่าใช้จ่ายพิเศษ!$A$1:$D$26</definedName>
    <definedName name="_xlnm.Print_Area" localSheetId="2">'แบบ ปร.1'!$A$1:$J$48</definedName>
    <definedName name="_xlnm.Print_Area" localSheetId="1">'แบบ ปร.1 (ก)'!$A$1:$F$30</definedName>
    <definedName name="_xlnm.Print_Area" localSheetId="3">'แบบ ปร.3'!$A$1:$F$23</definedName>
    <definedName name="_xlnm.Print_Area" localSheetId="0">'แบบ ปร.4'!$A$1:$D$39</definedName>
    <definedName name="_xlnm.Print_Titles" localSheetId="2">'แบบ ปร.1'!$1:$8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8" l="1"/>
  <c r="C11" i="8"/>
  <c r="C9" i="8"/>
  <c r="E22" i="3"/>
  <c r="E10" i="3" l="1"/>
  <c r="E9" i="3"/>
  <c r="I44" i="1"/>
  <c r="I43" i="1"/>
  <c r="I14" i="1"/>
  <c r="I24" i="1"/>
  <c r="I25" i="1"/>
  <c r="E20" i="6"/>
  <c r="E11" i="3" l="1"/>
  <c r="C12" i="3"/>
  <c r="E12" i="3" s="1"/>
  <c r="C11" i="3"/>
  <c r="C10" i="3"/>
  <c r="C9" i="3"/>
  <c r="C15" i="7"/>
  <c r="C14" i="7"/>
  <c r="C13" i="7"/>
  <c r="C12" i="7"/>
  <c r="C11" i="7"/>
  <c r="C16" i="7" s="1"/>
  <c r="I32" i="1"/>
  <c r="C17" i="7" l="1"/>
  <c r="C18" i="7" s="1"/>
  <c r="B17" i="8" l="1"/>
</calcChain>
</file>

<file path=xl/sharedStrings.xml><?xml version="1.0" encoding="utf-8"?>
<sst xmlns="http://schemas.openxmlformats.org/spreadsheetml/2006/main" count="200" uniqueCount="134">
  <si>
    <t>แบบเลขที่</t>
  </si>
  <si>
    <t>ลำดับที่</t>
  </si>
  <si>
    <t>รายการ</t>
  </si>
  <si>
    <t>จำนวน</t>
  </si>
  <si>
    <t>หน่วย</t>
  </si>
  <si>
    <t>ราคาต่อหน่วย</t>
  </si>
  <si>
    <t>ค่าวัสดุ</t>
  </si>
  <si>
    <t>จำนวนเงิน</t>
  </si>
  <si>
    <t>ค่าแรงงาน</t>
  </si>
  <si>
    <t>หมายเหตุ</t>
  </si>
  <si>
    <t>หน่วย : บาท</t>
  </si>
  <si>
    <t>รวมค่าวัสดุ</t>
  </si>
  <si>
    <t>และค่าแรงงาน</t>
  </si>
  <si>
    <t>ค่างานต้นทุน</t>
  </si>
  <si>
    <t>Factor F</t>
  </si>
  <si>
    <t>ค่าก่อสร้าง</t>
  </si>
  <si>
    <t>เงื่อนไขการใช้ตาราง Factor F</t>
  </si>
  <si>
    <t>รวมค่าก่อสร้าง</t>
  </si>
  <si>
    <t>ค่าใช้จ่ายรวม (ค่าก่อสร้าง)</t>
  </si>
  <si>
    <t>รวมค่าใช้จ่ายพิเศษตามข้อกำหนดทุกรายการ</t>
  </si>
  <si>
    <t>ที่</t>
  </si>
  <si>
    <t>รายการค่าใช้จ่าย</t>
  </si>
  <si>
    <t>รวมค่าใช้จ่าย</t>
  </si>
  <si>
    <t>1. เหตุผลและความจำเป็นที่ต้องมีค่าใช้จ่ายพิเศษตามข้อกำหนด</t>
  </si>
  <si>
    <t>2. รายการคำนวณ</t>
  </si>
  <si>
    <t>สรุป</t>
  </si>
  <si>
    <t>งานหรือกลุ่มงาน      งานอาคาร</t>
  </si>
  <si>
    <t>หมวดงานรื้อถอน</t>
  </si>
  <si>
    <t>งานรื้อถอน</t>
  </si>
  <si>
    <t>ตร.ม.</t>
  </si>
  <si>
    <t>ชุด</t>
  </si>
  <si>
    <t>เหมา</t>
  </si>
  <si>
    <t>รวมหมวดงานรื้อถอน</t>
  </si>
  <si>
    <t>หมวดงานสถาปัตย์</t>
  </si>
  <si>
    <t>….......................................................ประธานกรรมการ</t>
  </si>
  <si>
    <t>.......................................................กรรมการ</t>
  </si>
  <si>
    <t>กก.</t>
  </si>
  <si>
    <t>งาน</t>
  </si>
  <si>
    <t>รวมหมวดงานสถาปัตย์</t>
  </si>
  <si>
    <t>งานหรือกลุ่มงาน     งานอาคาร</t>
  </si>
  <si>
    <t xml:space="preserve">รายการ </t>
  </si>
  <si>
    <t>ค่าใช้จ่ายพิเศษตามข้อกำหนด</t>
  </si>
  <si>
    <t>อัตราเงินค่าจ้างล่วงหน้า 0%</t>
  </si>
  <si>
    <t xml:space="preserve">อัตราเงินประกันผลงาน 0% </t>
  </si>
  <si>
    <t>อัตราภาษีมูลค่าเพิ่ม 7%</t>
  </si>
  <si>
    <t>ค่าครุภัณฑ์จัดซื้อ</t>
  </si>
  <si>
    <t xml:space="preserve">ค่าใช้จ่ายพิเศษตามข้อกำหนด </t>
  </si>
  <si>
    <t>รวมค่าก่อสร้างทั้งโครงการรวมภาษีมูลค่าเพิ่ม</t>
  </si>
  <si>
    <t xml:space="preserve"> - งานอาคาร</t>
  </si>
  <si>
    <t>งานติดตั้งค้ำยันกันสาดด้านนอกชั่วคราว</t>
  </si>
  <si>
    <t>งาน Protection พื้นภายในบริเวณปรับปรุง</t>
  </si>
  <si>
    <t>งานกั้นรั้วภายนอกด้วย METAL SHEET</t>
  </si>
  <si>
    <t>-</t>
  </si>
  <si>
    <t>- งานรื้อถอนโครงค้ำยันโครงสร้างเสาภายในอาคาร</t>
  </si>
  <si>
    <t>- งานรื้อถอนโครงค้ำยันโครงสร้างกันสาดภายนอกอาคาร</t>
  </si>
  <si>
    <t>- งานรื้อถอนวัสดุป้องกันพื้นภายในอาคาร</t>
  </si>
  <si>
    <t xml:space="preserve">- งานรื้อถอนวัสดุป้องกันผนังและกระจกภายนอกและภายในปิดด้วยไม้อัด  </t>
  </si>
  <si>
    <t>- งานรื้อถอนรั้วกั้น METAL SHEET ชั่วคราว</t>
  </si>
  <si>
    <t>- งานขนย้ายเศษวัสดุก่อสร้าง</t>
  </si>
  <si>
    <t>- งานตรวจสอบ ทดสอบ และปรับปรุงระบบเครื่องปรับอากาศ</t>
  </si>
  <si>
    <t>- งานทำความสะอาดพื้นที่ภายในอาคาร และโดยรอบอาคาร</t>
  </si>
  <si>
    <t xml:space="preserve">ชื่อโครงการงานก่อสร้าง   งานซ่อมแซมปรับปรุงโครงสร้างอาคาร OB ที่เสียหายเพิ่มเติมจากเหตุภัยพิบัติแผ่นดินไหว  </t>
  </si>
  <si>
    <t xml:space="preserve">ชื่อโครงการ   งานซ่อมแซมปรับปรุงโครงสร้างอาคาร OB ที่เสียหายเพิ่มเติมจากเหตุภัยพิบัติแผ่นดินไหว  </t>
  </si>
  <si>
    <t xml:space="preserve">ชื่อโครงการงานก่อสร้าง     งานซ่อมแซมปรับปรุงโครงสร้างอาคาร OB ที่เสียหายเพิ่มเติมจากเหตุภัยพิบัติแผ่นดินไหว  </t>
  </si>
  <si>
    <t>สถานที่ก่อสร้าง     พื้นที่อาคาร OB</t>
  </si>
  <si>
    <t>สถานที่ก่อสร้าง    พื้นที่อาคาร OB</t>
  </si>
  <si>
    <t>สถานที่ก่อสร้าง   พื้นที่อาคาร OB</t>
  </si>
  <si>
    <t>งานรื้อสกัดเสาคอนกรีต</t>
  </si>
  <si>
    <t>ลบ.ม.</t>
  </si>
  <si>
    <t>งานรื้อฝ้าเพดาน</t>
  </si>
  <si>
    <t xml:space="preserve">งานรื้อเฟรมกระจกหน้าต่างพร้อมติดตั้งกลับคืน </t>
  </si>
  <si>
    <t>งานรื้อถอนระบบไฟฟ้าและระบบเสียงเดิม</t>
  </si>
  <si>
    <t>หมวดงานซ่อมแซมโครงสร้างเสา</t>
  </si>
  <si>
    <t>งานติดตั้งค้ำยันและนั่งร้าน</t>
  </si>
  <si>
    <t>งานสกัดคอนกรีตที่เสียหาย พร้อมทำความสะอาด</t>
  </si>
  <si>
    <t>งานขัดสนิมเหล็กเสริม พร้อมเคลือบกันสนิม</t>
  </si>
  <si>
    <t>เปลี่ยนเหล็กเสริมที่เสียหาย</t>
  </si>
  <si>
    <t>งานไม้แบบ</t>
  </si>
  <si>
    <t>สพฐ. หน้า 8</t>
  </si>
  <si>
    <t>กรมบัญชีกลาง 3</t>
  </si>
  <si>
    <t>งานเทซ่อมคอนกรีตที่เสียหายด้วย NonShrink Grout</t>
  </si>
  <si>
    <t xml:space="preserve">งานฉาบซ่อมคอนกรีตด้วย NonShrink </t>
  </si>
  <si>
    <t>ฉาบแต่งผิวคอนกรีต</t>
  </si>
  <si>
    <t>กรมบัญชีกลาง 7</t>
  </si>
  <si>
    <t>หมวดงานซ่อมแซมโครงสร้างเสา จำนวน ต่อ 1 ต้น</t>
  </si>
  <si>
    <t>สพฐ.48</t>
  </si>
  <si>
    <t>กรมบัญชีกลาง 12</t>
  </si>
  <si>
    <t>รวมปริมาณงานซ่อมแซมโครงสร้างเสา จำนวน 28 ต้น</t>
  </si>
  <si>
    <t>(นายไกรสร เหลืองนาคไพศาล) หผวศ.</t>
  </si>
  <si>
    <t>ฝ้าเพดานฉาบเรียบ</t>
  </si>
  <si>
    <t>หมวดงานระบบไฟฟ้าและระบบปรับอากาศ</t>
  </si>
  <si>
    <t>งานติดตั้งระบบไฟฟ้าและระบบเสียงเดิม</t>
  </si>
  <si>
    <t>งานรื้อถอนระบบปรับอากาศเดิม</t>
  </si>
  <si>
    <t>ติดตั้งเครื่องปรับอากาศเดิม</t>
  </si>
  <si>
    <t>ท่อทองแดง Type L ขนาด 3/8"</t>
  </si>
  <si>
    <t>เมตร</t>
  </si>
  <si>
    <t>ท่อทองแดง Type L ขนาด 5/8"</t>
  </si>
  <si>
    <t>ฉนวนหุ้มท่อทองแดงหนา 3/4" ขนาด 3/8"</t>
  </si>
  <si>
    <t>ฉนวนหุ้มท่อทองแดงหนา 3/4" ขนาด 5/8"</t>
  </si>
  <si>
    <t>ท่อ PVC Class 8.5 ขนาด 3/4"</t>
  </si>
  <si>
    <t>อุปกรณ์ท่อ</t>
  </si>
  <si>
    <t>รวมหมวดงานระบบไฟฟ้าและระบบปรับอากาศ</t>
  </si>
  <si>
    <t>รวมค่าวัสดุและค่าแรงงานทั้งสิ้น</t>
  </si>
  <si>
    <t>หน่วยงานเจ้าของโครงการงานก่อสร้าง    แผนกวิศวกรรม กองแบบแผนและคำนวณ ฝ่ายการช่าง</t>
  </si>
  <si>
    <t xml:space="preserve">คำนวนราคากลางโดย คณะกรรมการกำหนดราคากลาง </t>
  </si>
  <si>
    <t>งาน Protection ผนังกระจกส่วนด้านข้าง/หลัง ภายนอกและภายในปิดด้วยไม้อัด</t>
  </si>
  <si>
    <t xml:space="preserve">งานกั้นรั้วภายนอกด้วย METAL SHEET </t>
  </si>
  <si>
    <t>งานปรับปรุงห้องกลับคืน สำหรับใช้งานชั่วคราว เพื่อรองรับเรือต่างประเทศเข้า (จำนวน 7 เที่ยวเรือ)</t>
  </si>
  <si>
    <t xml:space="preserve">   ....................................................ประธานกรรมการ                     .......................................................กรรมการ                 ...........................................กรรมการและเลขานุการ</t>
  </si>
  <si>
    <t>คำนวนราคากลางโดย คณะกรรมการกำหนดราคากลาง</t>
  </si>
  <si>
    <t xml:space="preserve">     (นางสาวอภิรัตน์ มากแสน) ชกบผ.                                        (นายไกรสร เหลืองนาคไพศาล) หผวศ.                      (นายสมเจตน์ สิทธิสงคราม) พนักงานบริหารงานช่าง 8 กบผ.</t>
  </si>
  <si>
    <t>หน่วยงานเจ้าของโครงการงานก่อสร้าง   แผนกวิศวกรรม กองแบบแผนและคำนวณ ฝ่ายการช่าง</t>
  </si>
  <si>
    <t xml:space="preserve">     (นางสาวอภิรัตน์ มากแสน) ชกบผ.                                        (นายไกรสร เหลืองนาคไพศาล) หผวศ.                (นายสมเจตน์ สิทธิสงคราม) พนักงานบริหารงานช่าง 8 กบผ.</t>
  </si>
  <si>
    <t>งาน Protection ผนังกระจกส่วนด้านข้าง/หลัง  ภายนอกและภายในปิดด้วยไม้อัด</t>
  </si>
  <si>
    <t>งานทาสีอะคริลิคผนังและฝ้าเพดาน</t>
  </si>
  <si>
    <t>แบบ ปร.1 ที่แนบ จำนวน  2  แผ่น</t>
  </si>
  <si>
    <t>งานซ่อมแซมโครงสร้างเสา</t>
  </si>
  <si>
    <t>งานสถาปัตย์</t>
  </si>
  <si>
    <t>งานระบบไฟฟ้าและระบบปรับอาคาร</t>
  </si>
  <si>
    <t xml:space="preserve">                     (นางสาวอภิรัตน์ มากแสน) ชกบผ.</t>
  </si>
  <si>
    <t xml:space="preserve">                           .......................................................กรรมการและเลขานุการ</t>
  </si>
  <si>
    <t xml:space="preserve">                         (นายสมเจตน์ สิทธิสงคราม) พนักงานบริหารงานช่าง 8 กบผ.</t>
  </si>
  <si>
    <t>แบบ ปร.1 (ก) ที่แนบ จำนวน  1  ชุด  และแบบ ปร.3 จำนวน 1   ชุด</t>
  </si>
  <si>
    <t xml:space="preserve">                                     (นายสมเจตน์ สิทธิสงคราม) พนักงานบริหารงานช่าง 8 กบผ.</t>
  </si>
  <si>
    <t xml:space="preserve">        (นางสาวอภิรัตน์ มากแสน) ชกบผ.</t>
  </si>
  <si>
    <t>มีการใช้งานต่อเนื่อง เมื่อปรับปรุงแล้วเสร็จต้องกลับคืนสภาพพื้นที่ให้พร้อมใช้งานได้ตามกำหนด</t>
  </si>
  <si>
    <t>ค่าภาษีมูลค่าเพิ่ม</t>
  </si>
  <si>
    <t>ค่าใช้จ่ายรวมค่าภาษีมูลค่าเพิ่ม</t>
  </si>
  <si>
    <t>เนื่องจากเป็นการทำงานภายนอกอาคารจึงมีความจำเป็นต้องป้องกันพื้นที่โดยรอบอาคารเพื่อความปลอดภัย อาชีวอนามัย และสิ่งแวดล้อม อีกทั้งพื้นที่ที่ดำเนินการปรับปรุง</t>
  </si>
  <si>
    <t>คำนวนราคากลางโดย คณะกรรมการกำหนดราคากลาง  เมื่อวันที่  16  เดือน   กรกฎาคม   พ.ศ.  2569</t>
  </si>
  <si>
    <t>เมื่อวันที่    16   เดือน   กรกฎาคม   พ.ศ.  2569</t>
  </si>
  <si>
    <t>คำนวนราคากลางโดย คณะกรรมการกำหนดราคากลาง  เมื่อวันที่    16   เดือน   กรกฎาคม   พ.ศ.  2569</t>
  </si>
  <si>
    <t>คำนวนราคากลางโดย คณะกรรมการกำหนดราคากลาง เมื่อวันที่    16   เดือน   กรกฎาคม   พ.ศ.  2569</t>
  </si>
  <si>
    <t xml:space="preserve">อัตราดอกเบี้ยเงินกู้ 6%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</si>
</sst>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16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0"/>
      <name val="Arial"/>
      <family val="2"/>
    </font>
    <font>
      <b/>
      <u/>
      <sz val="15"/>
      <color theme="1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5"/>
      <color theme="1"/>
      <name val="TH SarabunIT๙"/>
      <family val="2"/>
      <charset val="222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dashed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/>
    <xf numFmtId="0" fontId="1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/>
    </xf>
    <xf numFmtId="49" fontId="1" fillId="0" borderId="4" xfId="0" applyNumberFormat="1" applyFont="1" applyBorder="1"/>
    <xf numFmtId="0" fontId="2" fillId="0" borderId="10" xfId="0" applyFont="1" applyBorder="1" applyAlignment="1"/>
    <xf numFmtId="0" fontId="2" fillId="0" borderId="0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/>
    <xf numFmtId="0" fontId="3" fillId="0" borderId="0" xfId="0" applyFont="1"/>
    <xf numFmtId="43" fontId="1" fillId="0" borderId="4" xfId="0" applyNumberFormat="1" applyFont="1" applyBorder="1"/>
    <xf numFmtId="43" fontId="2" fillId="0" borderId="0" xfId="0" applyNumberFormat="1" applyFont="1" applyBorder="1"/>
    <xf numFmtId="43" fontId="1" fillId="0" borderId="0" xfId="0" applyNumberFormat="1" applyFont="1"/>
    <xf numFmtId="43" fontId="2" fillId="0" borderId="0" xfId="0" applyNumberFormat="1" applyFont="1"/>
    <xf numFmtId="1" fontId="1" fillId="0" borderId="0" xfId="1" applyNumberFormat="1" applyFont="1" applyFill="1" applyBorder="1" applyAlignment="1">
      <alignment vertical="center"/>
    </xf>
    <xf numFmtId="43" fontId="1" fillId="0" borderId="0" xfId="1" applyFont="1" applyFill="1" applyBorder="1"/>
    <xf numFmtId="0" fontId="6" fillId="0" borderId="0" xfId="0" applyFont="1"/>
    <xf numFmtId="49" fontId="3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/>
    <xf numFmtId="0" fontId="7" fillId="0" borderId="4" xfId="3" applyNumberFormat="1" applyFont="1" applyBorder="1" applyAlignment="1"/>
    <xf numFmtId="43" fontId="2" fillId="0" borderId="10" xfId="0" applyNumberFormat="1" applyFont="1" applyBorder="1"/>
    <xf numFmtId="0" fontId="7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/>
    <xf numFmtId="43" fontId="10" fillId="0" borderId="0" xfId="2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2" applyFont="1"/>
    <xf numFmtId="0" fontId="2" fillId="0" borderId="12" xfId="0" applyFont="1" applyBorder="1" applyAlignment="1">
      <alignment horizontal="center"/>
    </xf>
    <xf numFmtId="43" fontId="2" fillId="0" borderId="10" xfId="0" applyNumberFormat="1" applyFont="1" applyBorder="1" applyAlignment="1"/>
    <xf numFmtId="1" fontId="1" fillId="0" borderId="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7" xfId="0" applyFont="1" applyBorder="1"/>
    <xf numFmtId="187" fontId="3" fillId="0" borderId="6" xfId="0" applyNumberFormat="1" applyFont="1" applyBorder="1" applyAlignment="1">
      <alignment horizontal="center" vertical="center"/>
    </xf>
    <xf numFmtId="0" fontId="1" fillId="2" borderId="15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1" fillId="0" borderId="1" xfId="0" applyFont="1" applyBorder="1"/>
    <xf numFmtId="49" fontId="3" fillId="0" borderId="4" xfId="5" quotePrefix="1" applyNumberFormat="1" applyFont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3" fillId="2" borderId="15" xfId="0" applyFont="1" applyFill="1" applyBorder="1" applyAlignment="1">
      <alignment horizontal="center"/>
    </xf>
    <xf numFmtId="43" fontId="3" fillId="2" borderId="15" xfId="0" applyNumberFormat="1" applyFont="1" applyFill="1" applyBorder="1" applyAlignment="1">
      <alignment horizontal="right"/>
    </xf>
    <xf numFmtId="0" fontId="3" fillId="2" borderId="0" xfId="0" applyFont="1" applyFill="1"/>
    <xf numFmtId="1" fontId="3" fillId="0" borderId="17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43" fontId="3" fillId="0" borderId="6" xfId="1" applyFont="1" applyBorder="1"/>
    <xf numFmtId="43" fontId="3" fillId="0" borderId="15" xfId="1" applyFont="1" applyBorder="1"/>
    <xf numFmtId="0" fontId="12" fillId="0" borderId="6" xfId="0" applyFont="1" applyBorder="1" applyAlignment="1">
      <alignment horizontal="center" vertical="center"/>
    </xf>
    <xf numFmtId="0" fontId="13" fillId="0" borderId="17" xfId="0" applyFont="1" applyBorder="1"/>
    <xf numFmtId="1" fontId="14" fillId="0" borderId="17" xfId="1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43" fontId="14" fillId="0" borderId="6" xfId="1" applyFont="1" applyBorder="1"/>
    <xf numFmtId="0" fontId="14" fillId="0" borderId="6" xfId="0" applyFont="1" applyBorder="1"/>
    <xf numFmtId="0" fontId="14" fillId="0" borderId="0" xfId="0" applyFont="1"/>
    <xf numFmtId="0" fontId="14" fillId="0" borderId="6" xfId="0" applyFont="1" applyBorder="1" applyAlignment="1">
      <alignment horizontal="center" vertical="center"/>
    </xf>
    <xf numFmtId="0" fontId="15" fillId="0" borderId="17" xfId="0" applyFont="1" applyBorder="1"/>
    <xf numFmtId="0" fontId="14" fillId="0" borderId="16" xfId="0" applyFont="1" applyBorder="1" applyAlignment="1">
      <alignment horizontal="center"/>
    </xf>
    <xf numFmtId="49" fontId="14" fillId="0" borderId="6" xfId="5" quotePrefix="1" applyNumberFormat="1" applyFont="1" applyBorder="1"/>
    <xf numFmtId="0" fontId="14" fillId="0" borderId="6" xfId="5" applyFont="1" applyBorder="1" applyAlignment="1">
      <alignment horizontal="center"/>
    </xf>
    <xf numFmtId="0" fontId="14" fillId="2" borderId="6" xfId="5" applyFont="1" applyFill="1" applyBorder="1" applyAlignment="1">
      <alignment horizontal="center"/>
    </xf>
    <xf numFmtId="43" fontId="14" fillId="0" borderId="6" xfId="4" applyFont="1" applyFill="1" applyBorder="1" applyAlignment="1"/>
    <xf numFmtId="43" fontId="14" fillId="0" borderId="6" xfId="1" applyFont="1" applyBorder="1" applyAlignment="1"/>
    <xf numFmtId="43" fontId="14" fillId="0" borderId="18" xfId="4" applyFont="1" applyFill="1" applyBorder="1" applyAlignment="1"/>
    <xf numFmtId="0" fontId="15" fillId="0" borderId="19" xfId="0" applyFont="1" applyBorder="1"/>
    <xf numFmtId="43" fontId="14" fillId="0" borderId="15" xfId="1" applyFont="1" applyBorder="1"/>
    <xf numFmtId="0" fontId="14" fillId="0" borderId="15" xfId="0" applyFont="1" applyBorder="1"/>
    <xf numFmtId="0" fontId="12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left"/>
    </xf>
    <xf numFmtId="1" fontId="12" fillId="0" borderId="4" xfId="1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/>
    </xf>
    <xf numFmtId="43" fontId="12" fillId="0" borderId="4" xfId="1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13" fillId="0" borderId="20" xfId="0" applyFont="1" applyBorder="1"/>
    <xf numFmtId="1" fontId="14" fillId="0" borderId="20" xfId="1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43" fontId="14" fillId="0" borderId="14" xfId="1" applyFont="1" applyBorder="1"/>
    <xf numFmtId="0" fontId="14" fillId="0" borderId="14" xfId="0" applyFont="1" applyBorder="1"/>
    <xf numFmtId="0" fontId="15" fillId="0" borderId="17" xfId="1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43" fontId="15" fillId="0" borderId="6" xfId="1" applyFont="1" applyFill="1" applyBorder="1"/>
    <xf numFmtId="43" fontId="14" fillId="0" borderId="6" xfId="1" applyFont="1" applyFill="1" applyBorder="1"/>
    <xf numFmtId="0" fontId="15" fillId="2" borderId="17" xfId="1" applyNumberFormat="1" applyFont="1" applyFill="1" applyBorder="1" applyAlignment="1">
      <alignment horizontal="center" vertical="center"/>
    </xf>
    <xf numFmtId="0" fontId="14" fillId="2" borderId="0" xfId="0" applyFont="1" applyFill="1"/>
    <xf numFmtId="0" fontId="14" fillId="2" borderId="6" xfId="0" applyFont="1" applyFill="1" applyBorder="1" applyAlignment="1">
      <alignment horizontal="center" vertical="center"/>
    </xf>
    <xf numFmtId="0" fontId="15" fillId="2" borderId="17" xfId="0" applyFont="1" applyFill="1" applyBorder="1"/>
    <xf numFmtId="0" fontId="14" fillId="2" borderId="6" xfId="0" applyFont="1" applyFill="1" applyBorder="1" applyAlignment="1">
      <alignment horizontal="center"/>
    </xf>
    <xf numFmtId="43" fontId="15" fillId="2" borderId="6" xfId="1" applyFont="1" applyFill="1" applyBorder="1"/>
    <xf numFmtId="43" fontId="14" fillId="2" borderId="6" xfId="1" applyFont="1" applyFill="1" applyBorder="1"/>
    <xf numFmtId="0" fontId="14" fillId="2" borderId="6" xfId="0" applyFont="1" applyFill="1" applyBorder="1"/>
    <xf numFmtId="0" fontId="15" fillId="2" borderId="19" xfId="1" applyNumberFormat="1" applyFont="1" applyFill="1" applyBorder="1" applyAlignment="1">
      <alignment horizontal="center" vertical="center"/>
    </xf>
    <xf numFmtId="43" fontId="14" fillId="0" borderId="15" xfId="1" applyFont="1" applyFill="1" applyBorder="1"/>
    <xf numFmtId="0" fontId="12" fillId="0" borderId="4" xfId="0" applyFont="1" applyBorder="1" applyAlignment="1">
      <alignment horizontal="center" vertical="center"/>
    </xf>
    <xf numFmtId="0" fontId="12" fillId="0" borderId="4" xfId="1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43" fontId="12" fillId="0" borderId="4" xfId="1" applyFont="1" applyBorder="1"/>
    <xf numFmtId="0" fontId="12" fillId="0" borderId="4" xfId="0" applyFont="1" applyBorder="1"/>
    <xf numFmtId="0" fontId="12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/>
    </xf>
    <xf numFmtId="0" fontId="12" fillId="2" borderId="4" xfId="1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/>
    </xf>
    <xf numFmtId="43" fontId="12" fillId="2" borderId="4" xfId="1" applyFont="1" applyFill="1" applyBorder="1"/>
    <xf numFmtId="0" fontId="12" fillId="2" borderId="8" xfId="0" applyFont="1" applyFill="1" applyBorder="1"/>
    <xf numFmtId="0" fontId="14" fillId="0" borderId="11" xfId="0" applyFont="1" applyBorder="1"/>
    <xf numFmtId="187" fontId="14" fillId="2" borderId="6" xfId="0" applyNumberFormat="1" applyFont="1" applyFill="1" applyBorder="1" applyAlignment="1">
      <alignment horizontal="center" vertical="center"/>
    </xf>
    <xf numFmtId="1" fontId="14" fillId="2" borderId="17" xfId="1" applyNumberFormat="1" applyFont="1" applyFill="1" applyBorder="1" applyAlignment="1">
      <alignment horizontal="center" vertical="center"/>
    </xf>
    <xf numFmtId="0" fontId="15" fillId="0" borderId="19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1" fontId="12" fillId="0" borderId="8" xfId="1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49" fontId="12" fillId="2" borderId="14" xfId="5" quotePrefix="1" applyNumberFormat="1" applyFont="1" applyFill="1" applyBorder="1"/>
    <xf numFmtId="0" fontId="14" fillId="2" borderId="14" xfId="5" applyFont="1" applyFill="1" applyBorder="1" applyAlignment="1">
      <alignment horizontal="center"/>
    </xf>
    <xf numFmtId="43" fontId="14" fillId="2" borderId="14" xfId="4" applyFont="1" applyFill="1" applyBorder="1" applyAlignment="1"/>
    <xf numFmtId="43" fontId="14" fillId="0" borderId="14" xfId="1" applyFont="1" applyBorder="1" applyAlignment="1"/>
    <xf numFmtId="43" fontId="14" fillId="2" borderId="20" xfId="4" applyFont="1" applyFill="1" applyBorder="1" applyAlignment="1"/>
    <xf numFmtId="49" fontId="14" fillId="0" borderId="6" xfId="0" applyNumberFormat="1" applyFont="1" applyBorder="1"/>
    <xf numFmtId="43" fontId="14" fillId="0" borderId="17" xfId="4" applyFont="1" applyFill="1" applyBorder="1" applyAlignment="1"/>
    <xf numFmtId="49" fontId="14" fillId="0" borderId="6" xfId="0" quotePrefix="1" applyNumberFormat="1" applyFont="1" applyBorder="1"/>
    <xf numFmtId="0" fontId="14" fillId="0" borderId="6" xfId="6" applyNumberFormat="1" applyFont="1" applyFill="1" applyBorder="1" applyAlignment="1">
      <alignment horizontal="center"/>
    </xf>
    <xf numFmtId="0" fontId="14" fillId="2" borderId="6" xfId="5" quotePrefix="1" applyFont="1" applyFill="1" applyBorder="1" applyAlignment="1">
      <alignment horizontal="center"/>
    </xf>
    <xf numFmtId="49" fontId="14" fillId="2" borderId="21" xfId="5" quotePrefix="1" applyNumberFormat="1" applyFont="1" applyFill="1" applyBorder="1"/>
    <xf numFmtId="0" fontId="14" fillId="2" borderId="21" xfId="5" applyFont="1" applyFill="1" applyBorder="1" applyAlignment="1">
      <alignment horizontal="center"/>
    </xf>
    <xf numFmtId="43" fontId="14" fillId="0" borderId="21" xfId="4" applyFont="1" applyFill="1" applyBorder="1" applyAlignment="1"/>
    <xf numFmtId="43" fontId="14" fillId="0" borderId="22" xfId="4" applyFont="1" applyFill="1" applyBorder="1" applyAlignment="1"/>
    <xf numFmtId="49" fontId="1" fillId="0" borderId="0" xfId="0" applyNumberFormat="1" applyFont="1"/>
    <xf numFmtId="0" fontId="5" fillId="0" borderId="4" xfId="0" applyFont="1" applyBorder="1" applyAlignment="1">
      <alignment horizontal="left"/>
    </xf>
    <xf numFmtId="43" fontId="1" fillId="0" borderId="4" xfId="0" applyNumberFormat="1" applyFont="1" applyBorder="1" applyAlignment="1">
      <alignment horizontal="center"/>
    </xf>
    <xf numFmtId="43" fontId="2" fillId="0" borderId="24" xfId="0" applyNumberFormat="1" applyFont="1" applyBorder="1"/>
    <xf numFmtId="49" fontId="3" fillId="0" borderId="5" xfId="5" quotePrefix="1" applyNumberFormat="1" applyFont="1" applyBorder="1"/>
    <xf numFmtId="0" fontId="3" fillId="0" borderId="5" xfId="5" applyFont="1" applyBorder="1" applyAlignment="1">
      <alignment horizontal="center"/>
    </xf>
    <xf numFmtId="0" fontId="3" fillId="2" borderId="5" xfId="5" applyFont="1" applyFill="1" applyBorder="1" applyAlignment="1">
      <alignment horizontal="center"/>
    </xf>
    <xf numFmtId="43" fontId="3" fillId="0" borderId="5" xfId="4" applyFont="1" applyFill="1" applyBorder="1" applyAlignment="1"/>
    <xf numFmtId="43" fontId="3" fillId="0" borderId="5" xfId="1" applyFont="1" applyBorder="1" applyAlignment="1"/>
    <xf numFmtId="187" fontId="3" fillId="0" borderId="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43" fontId="3" fillId="2" borderId="7" xfId="0" applyNumberFormat="1" applyFont="1" applyFill="1" applyBorder="1" applyAlignment="1">
      <alignment horizontal="right"/>
    </xf>
    <xf numFmtId="43" fontId="3" fillId="0" borderId="7" xfId="1" applyFont="1" applyBorder="1"/>
    <xf numFmtId="49" fontId="3" fillId="0" borderId="25" xfId="0" applyNumberFormat="1" applyFont="1" applyBorder="1" applyAlignment="1">
      <alignment horizontal="center"/>
    </xf>
    <xf numFmtId="0" fontId="1" fillId="0" borderId="4" xfId="0" applyNumberFormat="1" applyFont="1" applyBorder="1"/>
    <xf numFmtId="43" fontId="2" fillId="0" borderId="4" xfId="0" applyNumberFormat="1" applyFont="1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1" applyNumberFormat="1" applyFont="1" applyFill="1" applyBorder="1" applyAlignment="1">
      <alignment horizontal="center" vertical="center"/>
    </xf>
    <xf numFmtId="1" fontId="1" fillId="0" borderId="0" xfId="1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7">
    <cellStyle name="Comma" xfId="4" builtinId="3"/>
    <cellStyle name="Comma 3" xfId="6" xr:uid="{DAAB9E17-ED00-4218-ABD5-63279FFCC576}"/>
    <cellStyle name="Normal" xfId="0" builtinId="0"/>
    <cellStyle name="Normal 2" xfId="5" xr:uid="{0A0E8514-B6B9-44C3-9CEC-B189DF7B8B7D}"/>
    <cellStyle name="จุลภาค 3" xfId="1" xr:uid="{7C4BBFF5-AA3D-481B-BC49-2F61F2CB0151}"/>
    <cellStyle name="ปกติ 2 4" xfId="2" xr:uid="{94A7CB20-9022-48D5-95B9-92F581DA1B3F}"/>
    <cellStyle name="สกุลเงิน 2" xfId="3" xr:uid="{279CB327-47B4-4C71-B995-E0F81D8398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150033</xdr:colOff>
      <xdr:row>35</xdr:row>
      <xdr:rowOff>3147</xdr:rowOff>
    </xdr:from>
    <xdr:to>
      <xdr:col>6</xdr:col>
      <xdr:colOff>468383</xdr:colOff>
      <xdr:row>35</xdr:row>
      <xdr:rowOff>27821</xdr:rowOff>
    </xdr:to>
    <xdr:sp macro="" textlink="">
      <xdr:nvSpPr>
        <xdr:cNvPr id="23" name="กล่องข้อความ 3">
          <a:extLst>
            <a:ext uri="{FF2B5EF4-FFF2-40B4-BE49-F238E27FC236}">
              <a16:creationId xmlns:a16="http://schemas.microsoft.com/office/drawing/2014/main" id="{DA2E9672-282E-4AE9-8C3E-C1AA58C234E4}"/>
            </a:ext>
          </a:extLst>
        </xdr:cNvPr>
        <xdr:cNvSpPr txBox="1"/>
      </xdr:nvSpPr>
      <xdr:spPr>
        <a:xfrm>
          <a:off x="3779058" y="10413972"/>
          <a:ext cx="1975700" cy="24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104629</xdr:colOff>
      <xdr:row>35</xdr:row>
      <xdr:rowOff>0</xdr:rowOff>
    </xdr:from>
    <xdr:to>
      <xdr:col>6</xdr:col>
      <xdr:colOff>110402</xdr:colOff>
      <xdr:row>35</xdr:row>
      <xdr:rowOff>12621</xdr:rowOff>
    </xdr:to>
    <xdr:sp macro="" textlink="">
      <xdr:nvSpPr>
        <xdr:cNvPr id="24" name="กล่องข้อความ 3">
          <a:extLst>
            <a:ext uri="{FF2B5EF4-FFF2-40B4-BE49-F238E27FC236}">
              <a16:creationId xmlns:a16="http://schemas.microsoft.com/office/drawing/2014/main" id="{96239E6B-D540-4495-87B6-DEA73DBECA81}"/>
            </a:ext>
          </a:extLst>
        </xdr:cNvPr>
        <xdr:cNvSpPr txBox="1"/>
      </xdr:nvSpPr>
      <xdr:spPr>
        <a:xfrm>
          <a:off x="3733654" y="10410825"/>
          <a:ext cx="1663123" cy="126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2</xdr:col>
      <xdr:colOff>332682</xdr:colOff>
      <xdr:row>37</xdr:row>
      <xdr:rowOff>0</xdr:rowOff>
    </xdr:from>
    <xdr:ext cx="130" cy="290116"/>
    <xdr:sp macro="" textlink="">
      <xdr:nvSpPr>
        <xdr:cNvPr id="25" name="กล่องข้อความ 1">
          <a:extLst>
            <a:ext uri="{FF2B5EF4-FFF2-40B4-BE49-F238E27FC236}">
              <a16:creationId xmlns:a16="http://schemas.microsoft.com/office/drawing/2014/main" id="{97B05DEB-F22B-4B4D-AF30-294F31D6B27E}"/>
            </a:ext>
          </a:extLst>
        </xdr:cNvPr>
        <xdr:cNvSpPr txBox="1"/>
      </xdr:nvSpPr>
      <xdr:spPr>
        <a:xfrm>
          <a:off x="3961707" y="1090612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37</xdr:row>
      <xdr:rowOff>0</xdr:rowOff>
    </xdr:from>
    <xdr:ext cx="130" cy="290116"/>
    <xdr:sp macro="" textlink="">
      <xdr:nvSpPr>
        <xdr:cNvPr id="26" name="กล่องข้อความ 8">
          <a:extLst>
            <a:ext uri="{FF2B5EF4-FFF2-40B4-BE49-F238E27FC236}">
              <a16:creationId xmlns:a16="http://schemas.microsoft.com/office/drawing/2014/main" id="{D5C902CC-8F46-4F3D-A374-96FBE6C6A753}"/>
            </a:ext>
          </a:extLst>
        </xdr:cNvPr>
        <xdr:cNvSpPr txBox="1"/>
      </xdr:nvSpPr>
      <xdr:spPr>
        <a:xfrm>
          <a:off x="3961707" y="1090612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37</xdr:row>
      <xdr:rowOff>0</xdr:rowOff>
    </xdr:from>
    <xdr:ext cx="130" cy="290116"/>
    <xdr:sp macro="" textlink="">
      <xdr:nvSpPr>
        <xdr:cNvPr id="27" name="กล่องข้อความ 9">
          <a:extLst>
            <a:ext uri="{FF2B5EF4-FFF2-40B4-BE49-F238E27FC236}">
              <a16:creationId xmlns:a16="http://schemas.microsoft.com/office/drawing/2014/main" id="{5CD25F42-3212-4C1F-8A4E-8EBA205A5DDB}"/>
            </a:ext>
          </a:extLst>
        </xdr:cNvPr>
        <xdr:cNvSpPr txBox="1"/>
      </xdr:nvSpPr>
      <xdr:spPr>
        <a:xfrm>
          <a:off x="3961707" y="1090612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37</xdr:row>
      <xdr:rowOff>0</xdr:rowOff>
    </xdr:from>
    <xdr:ext cx="130" cy="290116"/>
    <xdr:sp macro="" textlink="">
      <xdr:nvSpPr>
        <xdr:cNvPr id="28" name="กล่องข้อความ 10">
          <a:extLst>
            <a:ext uri="{FF2B5EF4-FFF2-40B4-BE49-F238E27FC236}">
              <a16:creationId xmlns:a16="http://schemas.microsoft.com/office/drawing/2014/main" id="{B9B590C7-8496-4A77-8A1D-C9D1DEF86727}"/>
            </a:ext>
          </a:extLst>
        </xdr:cNvPr>
        <xdr:cNvSpPr txBox="1"/>
      </xdr:nvSpPr>
      <xdr:spPr>
        <a:xfrm>
          <a:off x="3961707" y="1090612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64521"/>
    <xdr:sp macro="" textlink="">
      <xdr:nvSpPr>
        <xdr:cNvPr id="29" name="กล่องข้อความ 1">
          <a:extLst>
            <a:ext uri="{FF2B5EF4-FFF2-40B4-BE49-F238E27FC236}">
              <a16:creationId xmlns:a16="http://schemas.microsoft.com/office/drawing/2014/main" id="{3DC02793-F31D-43FC-BE76-9C8FEA71F767}"/>
            </a:ext>
          </a:extLst>
        </xdr:cNvPr>
        <xdr:cNvSpPr txBox="1"/>
      </xdr:nvSpPr>
      <xdr:spPr>
        <a:xfrm>
          <a:off x="3695007" y="1090612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64521"/>
    <xdr:sp macro="" textlink="">
      <xdr:nvSpPr>
        <xdr:cNvPr id="30" name="กล่องข้อความ 8">
          <a:extLst>
            <a:ext uri="{FF2B5EF4-FFF2-40B4-BE49-F238E27FC236}">
              <a16:creationId xmlns:a16="http://schemas.microsoft.com/office/drawing/2014/main" id="{0A4D8A03-F5A1-4AC9-92C9-B2BDCAFA2032}"/>
            </a:ext>
          </a:extLst>
        </xdr:cNvPr>
        <xdr:cNvSpPr txBox="1"/>
      </xdr:nvSpPr>
      <xdr:spPr>
        <a:xfrm>
          <a:off x="3695007" y="1090612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64521"/>
    <xdr:sp macro="" textlink="">
      <xdr:nvSpPr>
        <xdr:cNvPr id="31" name="กล่องข้อความ 9">
          <a:extLst>
            <a:ext uri="{FF2B5EF4-FFF2-40B4-BE49-F238E27FC236}">
              <a16:creationId xmlns:a16="http://schemas.microsoft.com/office/drawing/2014/main" id="{B95C2556-76B4-438A-BB31-6A3666C37156}"/>
            </a:ext>
          </a:extLst>
        </xdr:cNvPr>
        <xdr:cNvSpPr txBox="1"/>
      </xdr:nvSpPr>
      <xdr:spPr>
        <a:xfrm>
          <a:off x="3695007" y="1090612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64521"/>
    <xdr:sp macro="" textlink="">
      <xdr:nvSpPr>
        <xdr:cNvPr id="32" name="กล่องข้อความ 10">
          <a:extLst>
            <a:ext uri="{FF2B5EF4-FFF2-40B4-BE49-F238E27FC236}">
              <a16:creationId xmlns:a16="http://schemas.microsoft.com/office/drawing/2014/main" id="{051BF1C5-DB63-4186-AC3E-8BC1C3A68047}"/>
            </a:ext>
          </a:extLst>
        </xdr:cNvPr>
        <xdr:cNvSpPr txBox="1"/>
      </xdr:nvSpPr>
      <xdr:spPr>
        <a:xfrm>
          <a:off x="3695007" y="1090612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33</xdr:row>
      <xdr:rowOff>0</xdr:rowOff>
    </xdr:from>
    <xdr:ext cx="1027199" cy="26290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9F068FC-C1E1-45AC-8534-BEE80E01FD8B}"/>
            </a:ext>
          </a:extLst>
        </xdr:cNvPr>
        <xdr:cNvSpPr txBox="1"/>
      </xdr:nvSpPr>
      <xdr:spPr>
        <a:xfrm>
          <a:off x="6706131" y="9915525"/>
          <a:ext cx="1027199" cy="262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54724"/>
    <xdr:sp macro="" textlink="">
      <xdr:nvSpPr>
        <xdr:cNvPr id="34" name="กล่องข้อความ 1">
          <a:extLst>
            <a:ext uri="{FF2B5EF4-FFF2-40B4-BE49-F238E27FC236}">
              <a16:creationId xmlns:a16="http://schemas.microsoft.com/office/drawing/2014/main" id="{5FB09270-0B82-4769-A865-5EC17F122AD9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54724"/>
    <xdr:sp macro="" textlink="">
      <xdr:nvSpPr>
        <xdr:cNvPr id="35" name="กล่องข้อความ 8">
          <a:extLst>
            <a:ext uri="{FF2B5EF4-FFF2-40B4-BE49-F238E27FC236}">
              <a16:creationId xmlns:a16="http://schemas.microsoft.com/office/drawing/2014/main" id="{2637AA03-8E4D-4D50-B893-4B8C1EC3E790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54724"/>
    <xdr:sp macro="" textlink="">
      <xdr:nvSpPr>
        <xdr:cNvPr id="36" name="กล่องข้อความ 9">
          <a:extLst>
            <a:ext uri="{FF2B5EF4-FFF2-40B4-BE49-F238E27FC236}">
              <a16:creationId xmlns:a16="http://schemas.microsoft.com/office/drawing/2014/main" id="{E79CEBF1-BC4A-4462-B343-588C90EACB8E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54724"/>
    <xdr:sp macro="" textlink="">
      <xdr:nvSpPr>
        <xdr:cNvPr id="37" name="กล่องข้อความ 10">
          <a:extLst>
            <a:ext uri="{FF2B5EF4-FFF2-40B4-BE49-F238E27FC236}">
              <a16:creationId xmlns:a16="http://schemas.microsoft.com/office/drawing/2014/main" id="{DF1AD819-8F54-4DCF-A19F-A82D791AA855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54724"/>
    <xdr:sp macro="" textlink="">
      <xdr:nvSpPr>
        <xdr:cNvPr id="38" name="กล่องข้อความ 1">
          <a:extLst>
            <a:ext uri="{FF2B5EF4-FFF2-40B4-BE49-F238E27FC236}">
              <a16:creationId xmlns:a16="http://schemas.microsoft.com/office/drawing/2014/main" id="{0C259FE4-5033-4541-B8C5-39BE35ED4DD5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54724"/>
    <xdr:sp macro="" textlink="">
      <xdr:nvSpPr>
        <xdr:cNvPr id="39" name="กล่องข้อความ 8">
          <a:extLst>
            <a:ext uri="{FF2B5EF4-FFF2-40B4-BE49-F238E27FC236}">
              <a16:creationId xmlns:a16="http://schemas.microsoft.com/office/drawing/2014/main" id="{0B19B28B-7AA5-4109-832B-CD03320067B0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54724"/>
    <xdr:sp macro="" textlink="">
      <xdr:nvSpPr>
        <xdr:cNvPr id="40" name="กล่องข้อความ 9">
          <a:extLst>
            <a:ext uri="{FF2B5EF4-FFF2-40B4-BE49-F238E27FC236}">
              <a16:creationId xmlns:a16="http://schemas.microsoft.com/office/drawing/2014/main" id="{3404C07A-7A2F-4C8B-8E4A-42B305557A0C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37</xdr:row>
      <xdr:rowOff>0</xdr:rowOff>
    </xdr:from>
    <xdr:ext cx="130" cy="254724"/>
    <xdr:sp macro="" textlink="">
      <xdr:nvSpPr>
        <xdr:cNvPr id="41" name="กล่องข้อความ 10">
          <a:extLst>
            <a:ext uri="{FF2B5EF4-FFF2-40B4-BE49-F238E27FC236}">
              <a16:creationId xmlns:a16="http://schemas.microsoft.com/office/drawing/2014/main" id="{1C61959E-834B-414A-B9C9-B0721422EDB2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104629</xdr:colOff>
      <xdr:row>27</xdr:row>
      <xdr:rowOff>0</xdr:rowOff>
    </xdr:from>
    <xdr:to>
      <xdr:col>3</xdr:col>
      <xdr:colOff>110402</xdr:colOff>
      <xdr:row>27</xdr:row>
      <xdr:rowOff>12621</xdr:rowOff>
    </xdr:to>
    <xdr:sp macro="" textlink="">
      <xdr:nvSpPr>
        <xdr:cNvPr id="3" name="กล่องข้อความ 3">
          <a:extLst>
            <a:ext uri="{FF2B5EF4-FFF2-40B4-BE49-F238E27FC236}">
              <a16:creationId xmlns:a16="http://schemas.microsoft.com/office/drawing/2014/main" id="{13B4B3A5-387A-40B0-B003-EB4427810BF8}"/>
            </a:ext>
          </a:extLst>
        </xdr:cNvPr>
        <xdr:cNvSpPr txBox="1"/>
      </xdr:nvSpPr>
      <xdr:spPr>
        <a:xfrm>
          <a:off x="4124179" y="8077200"/>
          <a:ext cx="2225098" cy="126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150033</xdr:colOff>
      <xdr:row>26</xdr:row>
      <xdr:rowOff>3147</xdr:rowOff>
    </xdr:from>
    <xdr:to>
      <xdr:col>6</xdr:col>
      <xdr:colOff>468383</xdr:colOff>
      <xdr:row>26</xdr:row>
      <xdr:rowOff>27821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85767C39-F03D-4270-94EB-AE79AA26F6AB}"/>
            </a:ext>
          </a:extLst>
        </xdr:cNvPr>
        <xdr:cNvSpPr txBox="1"/>
      </xdr:nvSpPr>
      <xdr:spPr>
        <a:xfrm>
          <a:off x="3779058" y="10413972"/>
          <a:ext cx="1975700" cy="24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104629</xdr:colOff>
      <xdr:row>26</xdr:row>
      <xdr:rowOff>0</xdr:rowOff>
    </xdr:from>
    <xdr:to>
      <xdr:col>6</xdr:col>
      <xdr:colOff>110402</xdr:colOff>
      <xdr:row>26</xdr:row>
      <xdr:rowOff>12621</xdr:rowOff>
    </xdr:to>
    <xdr:sp macro="" textlink="">
      <xdr:nvSpPr>
        <xdr:cNvPr id="5" name="กล่องข้อความ 3">
          <a:extLst>
            <a:ext uri="{FF2B5EF4-FFF2-40B4-BE49-F238E27FC236}">
              <a16:creationId xmlns:a16="http://schemas.microsoft.com/office/drawing/2014/main" id="{59B46F29-5E52-4BB4-9812-03387D7839F9}"/>
            </a:ext>
          </a:extLst>
        </xdr:cNvPr>
        <xdr:cNvSpPr txBox="1"/>
      </xdr:nvSpPr>
      <xdr:spPr>
        <a:xfrm>
          <a:off x="3733654" y="10410825"/>
          <a:ext cx="1663123" cy="126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3</xdr:col>
      <xdr:colOff>332682</xdr:colOff>
      <xdr:row>28</xdr:row>
      <xdr:rowOff>0</xdr:rowOff>
    </xdr:from>
    <xdr:ext cx="130" cy="290116"/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D5E94ED4-9EC3-4249-B2D7-9E4C6B3C2D4D}"/>
            </a:ext>
          </a:extLst>
        </xdr:cNvPr>
        <xdr:cNvSpPr txBox="1"/>
      </xdr:nvSpPr>
      <xdr:spPr>
        <a:xfrm>
          <a:off x="3961707" y="1090612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332682</xdr:colOff>
      <xdr:row>28</xdr:row>
      <xdr:rowOff>0</xdr:rowOff>
    </xdr:from>
    <xdr:ext cx="130" cy="290116"/>
    <xdr:sp macro="" textlink="">
      <xdr:nvSpPr>
        <xdr:cNvPr id="7" name="กล่องข้อความ 8">
          <a:extLst>
            <a:ext uri="{FF2B5EF4-FFF2-40B4-BE49-F238E27FC236}">
              <a16:creationId xmlns:a16="http://schemas.microsoft.com/office/drawing/2014/main" id="{737010A9-6675-4342-A3B4-625FD51CDF9E}"/>
            </a:ext>
          </a:extLst>
        </xdr:cNvPr>
        <xdr:cNvSpPr txBox="1"/>
      </xdr:nvSpPr>
      <xdr:spPr>
        <a:xfrm>
          <a:off x="3961707" y="1090612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332682</xdr:colOff>
      <xdr:row>28</xdr:row>
      <xdr:rowOff>0</xdr:rowOff>
    </xdr:from>
    <xdr:ext cx="130" cy="290116"/>
    <xdr:sp macro="" textlink="">
      <xdr:nvSpPr>
        <xdr:cNvPr id="8" name="กล่องข้อความ 9">
          <a:extLst>
            <a:ext uri="{FF2B5EF4-FFF2-40B4-BE49-F238E27FC236}">
              <a16:creationId xmlns:a16="http://schemas.microsoft.com/office/drawing/2014/main" id="{E2BF5FC2-DB18-432E-AFD1-5A57ACE59C59}"/>
            </a:ext>
          </a:extLst>
        </xdr:cNvPr>
        <xdr:cNvSpPr txBox="1"/>
      </xdr:nvSpPr>
      <xdr:spPr>
        <a:xfrm>
          <a:off x="3961707" y="1090612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332682</xdr:colOff>
      <xdr:row>28</xdr:row>
      <xdr:rowOff>0</xdr:rowOff>
    </xdr:from>
    <xdr:ext cx="130" cy="290116"/>
    <xdr:sp macro="" textlink="">
      <xdr:nvSpPr>
        <xdr:cNvPr id="9" name="กล่องข้อความ 10">
          <a:extLst>
            <a:ext uri="{FF2B5EF4-FFF2-40B4-BE49-F238E27FC236}">
              <a16:creationId xmlns:a16="http://schemas.microsoft.com/office/drawing/2014/main" id="{55AF8AF7-E056-42A1-97D5-0B7C43BDB45D}"/>
            </a:ext>
          </a:extLst>
        </xdr:cNvPr>
        <xdr:cNvSpPr txBox="1"/>
      </xdr:nvSpPr>
      <xdr:spPr>
        <a:xfrm>
          <a:off x="3961707" y="1090612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64521"/>
    <xdr:sp macro="" textlink="">
      <xdr:nvSpPr>
        <xdr:cNvPr id="10" name="กล่องข้อความ 1">
          <a:extLst>
            <a:ext uri="{FF2B5EF4-FFF2-40B4-BE49-F238E27FC236}">
              <a16:creationId xmlns:a16="http://schemas.microsoft.com/office/drawing/2014/main" id="{76E77DBF-E12C-47A5-A0E5-9B1D5AE509E9}"/>
            </a:ext>
          </a:extLst>
        </xdr:cNvPr>
        <xdr:cNvSpPr txBox="1"/>
      </xdr:nvSpPr>
      <xdr:spPr>
        <a:xfrm>
          <a:off x="3695007" y="1090612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64521"/>
    <xdr:sp macro="" textlink="">
      <xdr:nvSpPr>
        <xdr:cNvPr id="11" name="กล่องข้อความ 8">
          <a:extLst>
            <a:ext uri="{FF2B5EF4-FFF2-40B4-BE49-F238E27FC236}">
              <a16:creationId xmlns:a16="http://schemas.microsoft.com/office/drawing/2014/main" id="{1515E84C-A6A0-441F-A107-4F42D4B06045}"/>
            </a:ext>
          </a:extLst>
        </xdr:cNvPr>
        <xdr:cNvSpPr txBox="1"/>
      </xdr:nvSpPr>
      <xdr:spPr>
        <a:xfrm>
          <a:off x="3695007" y="1090612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64521"/>
    <xdr:sp macro="" textlink="">
      <xdr:nvSpPr>
        <xdr:cNvPr id="12" name="กล่องข้อความ 9">
          <a:extLst>
            <a:ext uri="{FF2B5EF4-FFF2-40B4-BE49-F238E27FC236}">
              <a16:creationId xmlns:a16="http://schemas.microsoft.com/office/drawing/2014/main" id="{91B5019B-8278-4369-8E8E-5F8FA1A14203}"/>
            </a:ext>
          </a:extLst>
        </xdr:cNvPr>
        <xdr:cNvSpPr txBox="1"/>
      </xdr:nvSpPr>
      <xdr:spPr>
        <a:xfrm>
          <a:off x="3695007" y="1090612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64521"/>
    <xdr:sp macro="" textlink="">
      <xdr:nvSpPr>
        <xdr:cNvPr id="13" name="กล่องข้อความ 10">
          <a:extLst>
            <a:ext uri="{FF2B5EF4-FFF2-40B4-BE49-F238E27FC236}">
              <a16:creationId xmlns:a16="http://schemas.microsoft.com/office/drawing/2014/main" id="{AD4934C7-AA05-4AC9-9184-E00EDF04C976}"/>
            </a:ext>
          </a:extLst>
        </xdr:cNvPr>
        <xdr:cNvSpPr txBox="1"/>
      </xdr:nvSpPr>
      <xdr:spPr>
        <a:xfrm>
          <a:off x="3695007" y="1090612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6</xdr:col>
      <xdr:colOff>38631</xdr:colOff>
      <xdr:row>24</xdr:row>
      <xdr:rowOff>0</xdr:rowOff>
    </xdr:from>
    <xdr:ext cx="1027199" cy="26290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2134993-46FA-4CA2-8F01-8600A52F6140}"/>
            </a:ext>
          </a:extLst>
        </xdr:cNvPr>
        <xdr:cNvSpPr txBox="1"/>
      </xdr:nvSpPr>
      <xdr:spPr>
        <a:xfrm>
          <a:off x="6706131" y="9915525"/>
          <a:ext cx="1027199" cy="262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54724"/>
    <xdr:sp macro="" textlink="">
      <xdr:nvSpPr>
        <xdr:cNvPr id="15" name="กล่องข้อความ 1">
          <a:extLst>
            <a:ext uri="{FF2B5EF4-FFF2-40B4-BE49-F238E27FC236}">
              <a16:creationId xmlns:a16="http://schemas.microsoft.com/office/drawing/2014/main" id="{625F7B78-A51D-436C-B69D-BC6D8AE8EB9A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54724"/>
    <xdr:sp macro="" textlink="">
      <xdr:nvSpPr>
        <xdr:cNvPr id="16" name="กล่องข้อความ 8">
          <a:extLst>
            <a:ext uri="{FF2B5EF4-FFF2-40B4-BE49-F238E27FC236}">
              <a16:creationId xmlns:a16="http://schemas.microsoft.com/office/drawing/2014/main" id="{52B90937-189D-4608-9DC3-B71017A0E77B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54724"/>
    <xdr:sp macro="" textlink="">
      <xdr:nvSpPr>
        <xdr:cNvPr id="17" name="กล่องข้อความ 9">
          <a:extLst>
            <a:ext uri="{FF2B5EF4-FFF2-40B4-BE49-F238E27FC236}">
              <a16:creationId xmlns:a16="http://schemas.microsoft.com/office/drawing/2014/main" id="{02947211-C03B-4205-8A36-529352DF409F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54724"/>
    <xdr:sp macro="" textlink="">
      <xdr:nvSpPr>
        <xdr:cNvPr id="18" name="กล่องข้อความ 10">
          <a:extLst>
            <a:ext uri="{FF2B5EF4-FFF2-40B4-BE49-F238E27FC236}">
              <a16:creationId xmlns:a16="http://schemas.microsoft.com/office/drawing/2014/main" id="{B04D1804-079A-4147-BABC-7E2040DDECE3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54724"/>
    <xdr:sp macro="" textlink="">
      <xdr:nvSpPr>
        <xdr:cNvPr id="19" name="กล่องข้อความ 1">
          <a:extLst>
            <a:ext uri="{FF2B5EF4-FFF2-40B4-BE49-F238E27FC236}">
              <a16:creationId xmlns:a16="http://schemas.microsoft.com/office/drawing/2014/main" id="{4AABBC8E-5D18-43C4-979C-76907769FC28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54724"/>
    <xdr:sp macro="" textlink="">
      <xdr:nvSpPr>
        <xdr:cNvPr id="20" name="กล่องข้อความ 8">
          <a:extLst>
            <a:ext uri="{FF2B5EF4-FFF2-40B4-BE49-F238E27FC236}">
              <a16:creationId xmlns:a16="http://schemas.microsoft.com/office/drawing/2014/main" id="{DF1F7794-71E3-42D1-BE5D-B7656CE1BCD5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54724"/>
    <xdr:sp macro="" textlink="">
      <xdr:nvSpPr>
        <xdr:cNvPr id="21" name="กล่องข้อความ 9">
          <a:extLst>
            <a:ext uri="{FF2B5EF4-FFF2-40B4-BE49-F238E27FC236}">
              <a16:creationId xmlns:a16="http://schemas.microsoft.com/office/drawing/2014/main" id="{559F4710-41ED-4743-8C06-EFF3A5B832CF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3</xdr:col>
      <xdr:colOff>65982</xdr:colOff>
      <xdr:row>28</xdr:row>
      <xdr:rowOff>0</xdr:rowOff>
    </xdr:from>
    <xdr:ext cx="130" cy="254724"/>
    <xdr:sp macro="" textlink="">
      <xdr:nvSpPr>
        <xdr:cNvPr id="22" name="กล่องข้อความ 10">
          <a:extLst>
            <a:ext uri="{FF2B5EF4-FFF2-40B4-BE49-F238E27FC236}">
              <a16:creationId xmlns:a16="http://schemas.microsoft.com/office/drawing/2014/main" id="{C17D6787-8F51-4B45-AA1D-26FB0FCA6A20}"/>
            </a:ext>
          </a:extLst>
        </xdr:cNvPr>
        <xdr:cNvSpPr txBox="1"/>
      </xdr:nvSpPr>
      <xdr:spPr>
        <a:xfrm>
          <a:off x="3695007" y="109061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twoCellAnchor>
    <xdr:from>
      <xdr:col>4</xdr:col>
      <xdr:colOff>150033</xdr:colOff>
      <xdr:row>26</xdr:row>
      <xdr:rowOff>3147</xdr:rowOff>
    </xdr:from>
    <xdr:to>
      <xdr:col>6</xdr:col>
      <xdr:colOff>468383</xdr:colOff>
      <xdr:row>26</xdr:row>
      <xdr:rowOff>27821</xdr:rowOff>
    </xdr:to>
    <xdr:sp macro="" textlink="">
      <xdr:nvSpPr>
        <xdr:cNvPr id="39" name="กล่องข้อความ 3">
          <a:extLst>
            <a:ext uri="{FF2B5EF4-FFF2-40B4-BE49-F238E27FC236}">
              <a16:creationId xmlns:a16="http://schemas.microsoft.com/office/drawing/2014/main" id="{0B1FD9D1-4650-485D-A9B2-B72E2C3D420F}"/>
            </a:ext>
          </a:extLst>
        </xdr:cNvPr>
        <xdr:cNvSpPr txBox="1"/>
      </xdr:nvSpPr>
      <xdr:spPr>
        <a:xfrm>
          <a:off x="7274733" y="9432897"/>
          <a:ext cx="2699600" cy="24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2</xdr:col>
      <xdr:colOff>332682</xdr:colOff>
      <xdr:row>28</xdr:row>
      <xdr:rowOff>0</xdr:rowOff>
    </xdr:from>
    <xdr:ext cx="130" cy="290116"/>
    <xdr:sp macro="" textlink="">
      <xdr:nvSpPr>
        <xdr:cNvPr id="41" name="กล่องข้อความ 1">
          <a:extLst>
            <a:ext uri="{FF2B5EF4-FFF2-40B4-BE49-F238E27FC236}">
              <a16:creationId xmlns:a16="http://schemas.microsoft.com/office/drawing/2014/main" id="{8C7A7521-71D2-4CE8-A4FF-026C16DAE82E}"/>
            </a:ext>
          </a:extLst>
        </xdr:cNvPr>
        <xdr:cNvSpPr txBox="1"/>
      </xdr:nvSpPr>
      <xdr:spPr>
        <a:xfrm>
          <a:off x="4457007" y="992505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28</xdr:row>
      <xdr:rowOff>0</xdr:rowOff>
    </xdr:from>
    <xdr:ext cx="130" cy="290116"/>
    <xdr:sp macro="" textlink="">
      <xdr:nvSpPr>
        <xdr:cNvPr id="42" name="กล่องข้อความ 8">
          <a:extLst>
            <a:ext uri="{FF2B5EF4-FFF2-40B4-BE49-F238E27FC236}">
              <a16:creationId xmlns:a16="http://schemas.microsoft.com/office/drawing/2014/main" id="{CCAE718F-4DCB-481C-836E-F636769BEF1F}"/>
            </a:ext>
          </a:extLst>
        </xdr:cNvPr>
        <xdr:cNvSpPr txBox="1"/>
      </xdr:nvSpPr>
      <xdr:spPr>
        <a:xfrm>
          <a:off x="4457007" y="992505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64521"/>
    <xdr:sp macro="" textlink="">
      <xdr:nvSpPr>
        <xdr:cNvPr id="45" name="กล่องข้อความ 1">
          <a:extLst>
            <a:ext uri="{FF2B5EF4-FFF2-40B4-BE49-F238E27FC236}">
              <a16:creationId xmlns:a16="http://schemas.microsoft.com/office/drawing/2014/main" id="{0FC7BECD-6F9D-4872-9069-3A863B481135}"/>
            </a:ext>
          </a:extLst>
        </xdr:cNvPr>
        <xdr:cNvSpPr txBox="1"/>
      </xdr:nvSpPr>
      <xdr:spPr>
        <a:xfrm>
          <a:off x="4190307" y="992505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64521"/>
    <xdr:sp macro="" textlink="">
      <xdr:nvSpPr>
        <xdr:cNvPr id="46" name="กล่องข้อความ 8">
          <a:extLst>
            <a:ext uri="{FF2B5EF4-FFF2-40B4-BE49-F238E27FC236}">
              <a16:creationId xmlns:a16="http://schemas.microsoft.com/office/drawing/2014/main" id="{B9496BA0-9B16-4AD2-A77F-7741BCCA40D0}"/>
            </a:ext>
          </a:extLst>
        </xdr:cNvPr>
        <xdr:cNvSpPr txBox="1"/>
      </xdr:nvSpPr>
      <xdr:spPr>
        <a:xfrm>
          <a:off x="4190307" y="992505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64521"/>
    <xdr:sp macro="" textlink="">
      <xdr:nvSpPr>
        <xdr:cNvPr id="47" name="กล่องข้อความ 9">
          <a:extLst>
            <a:ext uri="{FF2B5EF4-FFF2-40B4-BE49-F238E27FC236}">
              <a16:creationId xmlns:a16="http://schemas.microsoft.com/office/drawing/2014/main" id="{4E998BC9-F376-485F-A88D-1B324AC7AFD1}"/>
            </a:ext>
          </a:extLst>
        </xdr:cNvPr>
        <xdr:cNvSpPr txBox="1"/>
      </xdr:nvSpPr>
      <xdr:spPr>
        <a:xfrm>
          <a:off x="4190307" y="992505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64521"/>
    <xdr:sp macro="" textlink="">
      <xdr:nvSpPr>
        <xdr:cNvPr id="48" name="กล่องข้อความ 10">
          <a:extLst>
            <a:ext uri="{FF2B5EF4-FFF2-40B4-BE49-F238E27FC236}">
              <a16:creationId xmlns:a16="http://schemas.microsoft.com/office/drawing/2014/main" id="{9CE7FE6D-98E1-4ED4-9AFB-91B65819E769}"/>
            </a:ext>
          </a:extLst>
        </xdr:cNvPr>
        <xdr:cNvSpPr txBox="1"/>
      </xdr:nvSpPr>
      <xdr:spPr>
        <a:xfrm>
          <a:off x="4190307" y="992505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54724"/>
    <xdr:sp macro="" textlink="">
      <xdr:nvSpPr>
        <xdr:cNvPr id="50" name="กล่องข้อความ 1">
          <a:extLst>
            <a:ext uri="{FF2B5EF4-FFF2-40B4-BE49-F238E27FC236}">
              <a16:creationId xmlns:a16="http://schemas.microsoft.com/office/drawing/2014/main" id="{324C481E-5C57-4227-AA32-6AC062F4D55C}"/>
            </a:ext>
          </a:extLst>
        </xdr:cNvPr>
        <xdr:cNvSpPr txBox="1"/>
      </xdr:nvSpPr>
      <xdr:spPr>
        <a:xfrm>
          <a:off x="4190307" y="99250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54724"/>
    <xdr:sp macro="" textlink="">
      <xdr:nvSpPr>
        <xdr:cNvPr id="51" name="กล่องข้อความ 8">
          <a:extLst>
            <a:ext uri="{FF2B5EF4-FFF2-40B4-BE49-F238E27FC236}">
              <a16:creationId xmlns:a16="http://schemas.microsoft.com/office/drawing/2014/main" id="{7B1F953B-867D-4864-9312-9E4C46E5B98D}"/>
            </a:ext>
          </a:extLst>
        </xdr:cNvPr>
        <xdr:cNvSpPr txBox="1"/>
      </xdr:nvSpPr>
      <xdr:spPr>
        <a:xfrm>
          <a:off x="4190307" y="99250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54724"/>
    <xdr:sp macro="" textlink="">
      <xdr:nvSpPr>
        <xdr:cNvPr id="52" name="กล่องข้อความ 9">
          <a:extLst>
            <a:ext uri="{FF2B5EF4-FFF2-40B4-BE49-F238E27FC236}">
              <a16:creationId xmlns:a16="http://schemas.microsoft.com/office/drawing/2014/main" id="{0A84B609-94C4-48A9-834F-AB4033DFE2D7}"/>
            </a:ext>
          </a:extLst>
        </xdr:cNvPr>
        <xdr:cNvSpPr txBox="1"/>
      </xdr:nvSpPr>
      <xdr:spPr>
        <a:xfrm>
          <a:off x="4190307" y="99250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54724"/>
    <xdr:sp macro="" textlink="">
      <xdr:nvSpPr>
        <xdr:cNvPr id="53" name="กล่องข้อความ 10">
          <a:extLst>
            <a:ext uri="{FF2B5EF4-FFF2-40B4-BE49-F238E27FC236}">
              <a16:creationId xmlns:a16="http://schemas.microsoft.com/office/drawing/2014/main" id="{F083CFC9-E42F-4A72-B131-3DA39E4837BB}"/>
            </a:ext>
          </a:extLst>
        </xdr:cNvPr>
        <xdr:cNvSpPr txBox="1"/>
      </xdr:nvSpPr>
      <xdr:spPr>
        <a:xfrm>
          <a:off x="4190307" y="99250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54724"/>
    <xdr:sp macro="" textlink="">
      <xdr:nvSpPr>
        <xdr:cNvPr id="54" name="กล่องข้อความ 1">
          <a:extLst>
            <a:ext uri="{FF2B5EF4-FFF2-40B4-BE49-F238E27FC236}">
              <a16:creationId xmlns:a16="http://schemas.microsoft.com/office/drawing/2014/main" id="{C95478E7-F839-48F1-A0E9-107C93225265}"/>
            </a:ext>
          </a:extLst>
        </xdr:cNvPr>
        <xdr:cNvSpPr txBox="1"/>
      </xdr:nvSpPr>
      <xdr:spPr>
        <a:xfrm>
          <a:off x="4190307" y="99250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54724"/>
    <xdr:sp macro="" textlink="">
      <xdr:nvSpPr>
        <xdr:cNvPr id="55" name="กล่องข้อความ 8">
          <a:extLst>
            <a:ext uri="{FF2B5EF4-FFF2-40B4-BE49-F238E27FC236}">
              <a16:creationId xmlns:a16="http://schemas.microsoft.com/office/drawing/2014/main" id="{E5274227-D3F8-432F-9717-5D8864862B1A}"/>
            </a:ext>
          </a:extLst>
        </xdr:cNvPr>
        <xdr:cNvSpPr txBox="1"/>
      </xdr:nvSpPr>
      <xdr:spPr>
        <a:xfrm>
          <a:off x="4190307" y="99250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54724"/>
    <xdr:sp macro="" textlink="">
      <xdr:nvSpPr>
        <xdr:cNvPr id="56" name="กล่องข้อความ 9">
          <a:extLst>
            <a:ext uri="{FF2B5EF4-FFF2-40B4-BE49-F238E27FC236}">
              <a16:creationId xmlns:a16="http://schemas.microsoft.com/office/drawing/2014/main" id="{A98046B6-3619-4ED0-84E5-5AEAFD4EC890}"/>
            </a:ext>
          </a:extLst>
        </xdr:cNvPr>
        <xdr:cNvSpPr txBox="1"/>
      </xdr:nvSpPr>
      <xdr:spPr>
        <a:xfrm>
          <a:off x="4190307" y="99250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28</xdr:row>
      <xdr:rowOff>0</xdr:rowOff>
    </xdr:from>
    <xdr:ext cx="130" cy="254724"/>
    <xdr:sp macro="" textlink="">
      <xdr:nvSpPr>
        <xdr:cNvPr id="57" name="กล่องข้อความ 10">
          <a:extLst>
            <a:ext uri="{FF2B5EF4-FFF2-40B4-BE49-F238E27FC236}">
              <a16:creationId xmlns:a16="http://schemas.microsoft.com/office/drawing/2014/main" id="{79FD2797-87E6-44B7-B97A-E7E91B13EC71}"/>
            </a:ext>
          </a:extLst>
        </xdr:cNvPr>
        <xdr:cNvSpPr txBox="1"/>
      </xdr:nvSpPr>
      <xdr:spPr>
        <a:xfrm>
          <a:off x="4190307" y="99250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332682</xdr:colOff>
      <xdr:row>48</xdr:row>
      <xdr:rowOff>0</xdr:rowOff>
    </xdr:from>
    <xdr:ext cx="130" cy="290116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CFCBF5A-B750-4177-A174-B00F397D3DD7}"/>
            </a:ext>
          </a:extLst>
        </xdr:cNvPr>
        <xdr:cNvSpPr txBox="1"/>
      </xdr:nvSpPr>
      <xdr:spPr>
        <a:xfrm>
          <a:off x="9238557" y="5638800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290116"/>
    <xdr:sp macro="" textlink="">
      <xdr:nvSpPr>
        <xdr:cNvPr id="3" name="กล่องข้อความ 8">
          <a:extLst>
            <a:ext uri="{FF2B5EF4-FFF2-40B4-BE49-F238E27FC236}">
              <a16:creationId xmlns:a16="http://schemas.microsoft.com/office/drawing/2014/main" id="{2D3D73EE-ECD6-4F23-B6CB-2D65F96D4EE2}"/>
            </a:ext>
          </a:extLst>
        </xdr:cNvPr>
        <xdr:cNvSpPr txBox="1"/>
      </xdr:nvSpPr>
      <xdr:spPr>
        <a:xfrm>
          <a:off x="9238557" y="5638800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290116"/>
    <xdr:sp macro="" textlink="">
      <xdr:nvSpPr>
        <xdr:cNvPr id="4" name="กล่องข้อความ 9">
          <a:extLst>
            <a:ext uri="{FF2B5EF4-FFF2-40B4-BE49-F238E27FC236}">
              <a16:creationId xmlns:a16="http://schemas.microsoft.com/office/drawing/2014/main" id="{B4B2023A-F6CA-4BDC-A671-7BE50354F966}"/>
            </a:ext>
          </a:extLst>
        </xdr:cNvPr>
        <xdr:cNvSpPr txBox="1"/>
      </xdr:nvSpPr>
      <xdr:spPr>
        <a:xfrm>
          <a:off x="9238557" y="5638800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290116"/>
    <xdr:sp macro="" textlink="">
      <xdr:nvSpPr>
        <xdr:cNvPr id="5" name="กล่องข้อความ 10">
          <a:extLst>
            <a:ext uri="{FF2B5EF4-FFF2-40B4-BE49-F238E27FC236}">
              <a16:creationId xmlns:a16="http://schemas.microsoft.com/office/drawing/2014/main" id="{392EBE95-9BC0-46FC-A064-2D27826A831A}"/>
            </a:ext>
          </a:extLst>
        </xdr:cNvPr>
        <xdr:cNvSpPr txBox="1"/>
      </xdr:nvSpPr>
      <xdr:spPr>
        <a:xfrm>
          <a:off x="9238557" y="5638800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156106</xdr:colOff>
      <xdr:row>48</xdr:row>
      <xdr:rowOff>0</xdr:rowOff>
    </xdr:from>
    <xdr:ext cx="1117674" cy="3014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3989C0D-EEF7-4873-B377-A0DA532530C7}"/>
            </a:ext>
          </a:extLst>
        </xdr:cNvPr>
        <xdr:cNvSpPr txBox="1"/>
      </xdr:nvSpPr>
      <xdr:spPr>
        <a:xfrm>
          <a:off x="6347356" y="52844700"/>
          <a:ext cx="1117674" cy="3014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9" name="กล่องข้อความ 1">
          <a:extLst>
            <a:ext uri="{FF2B5EF4-FFF2-40B4-BE49-F238E27FC236}">
              <a16:creationId xmlns:a16="http://schemas.microsoft.com/office/drawing/2014/main" id="{CAAFF29F-57F1-4BEB-A30A-38BFC40BF8C7}"/>
            </a:ext>
          </a:extLst>
        </xdr:cNvPr>
        <xdr:cNvSpPr txBox="1"/>
      </xdr:nvSpPr>
      <xdr:spPr>
        <a:xfrm>
          <a:off x="8971857" y="78200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20" name="กล่องข้อความ 8">
          <a:extLst>
            <a:ext uri="{FF2B5EF4-FFF2-40B4-BE49-F238E27FC236}">
              <a16:creationId xmlns:a16="http://schemas.microsoft.com/office/drawing/2014/main" id="{94865DC5-B3DA-4A5E-A7B3-05185CD094E0}"/>
            </a:ext>
          </a:extLst>
        </xdr:cNvPr>
        <xdr:cNvSpPr txBox="1"/>
      </xdr:nvSpPr>
      <xdr:spPr>
        <a:xfrm>
          <a:off x="8971857" y="78200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21" name="กล่องข้อความ 9">
          <a:extLst>
            <a:ext uri="{FF2B5EF4-FFF2-40B4-BE49-F238E27FC236}">
              <a16:creationId xmlns:a16="http://schemas.microsoft.com/office/drawing/2014/main" id="{5BBC62A8-309B-45DB-9233-A7B846B0DE1E}"/>
            </a:ext>
          </a:extLst>
        </xdr:cNvPr>
        <xdr:cNvSpPr txBox="1"/>
      </xdr:nvSpPr>
      <xdr:spPr>
        <a:xfrm>
          <a:off x="8971857" y="78200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22" name="กล่องข้อความ 10">
          <a:extLst>
            <a:ext uri="{FF2B5EF4-FFF2-40B4-BE49-F238E27FC236}">
              <a16:creationId xmlns:a16="http://schemas.microsoft.com/office/drawing/2014/main" id="{7A069D55-2761-4C9D-B124-19A157B32326}"/>
            </a:ext>
          </a:extLst>
        </xdr:cNvPr>
        <xdr:cNvSpPr txBox="1"/>
      </xdr:nvSpPr>
      <xdr:spPr>
        <a:xfrm>
          <a:off x="8971857" y="78200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23" name="กล่องข้อความ 1">
          <a:extLst>
            <a:ext uri="{FF2B5EF4-FFF2-40B4-BE49-F238E27FC236}">
              <a16:creationId xmlns:a16="http://schemas.microsoft.com/office/drawing/2014/main" id="{0CA94714-E1E8-4AB6-8F89-4A508B0FA623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24" name="กล่องข้อความ 8">
          <a:extLst>
            <a:ext uri="{FF2B5EF4-FFF2-40B4-BE49-F238E27FC236}">
              <a16:creationId xmlns:a16="http://schemas.microsoft.com/office/drawing/2014/main" id="{8739D039-5184-4836-B2C8-4DF51015372B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25" name="กล่องข้อความ 9">
          <a:extLst>
            <a:ext uri="{FF2B5EF4-FFF2-40B4-BE49-F238E27FC236}">
              <a16:creationId xmlns:a16="http://schemas.microsoft.com/office/drawing/2014/main" id="{4E4E75C2-C695-4894-9727-4AA1AC278338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26" name="กล่องข้อความ 10">
          <a:extLst>
            <a:ext uri="{FF2B5EF4-FFF2-40B4-BE49-F238E27FC236}">
              <a16:creationId xmlns:a16="http://schemas.microsoft.com/office/drawing/2014/main" id="{B1833132-1628-4A87-B616-D4C4AA44F8A8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26290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7AEA627-450C-43CC-9297-B52919C548EC}"/>
            </a:ext>
          </a:extLst>
        </xdr:cNvPr>
        <xdr:cNvSpPr txBox="1"/>
      </xdr:nvSpPr>
      <xdr:spPr>
        <a:xfrm>
          <a:off x="6229881" y="14458950"/>
          <a:ext cx="1027199" cy="262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28" name="กล่องข้อความ 1">
          <a:extLst>
            <a:ext uri="{FF2B5EF4-FFF2-40B4-BE49-F238E27FC236}">
              <a16:creationId xmlns:a16="http://schemas.microsoft.com/office/drawing/2014/main" id="{AC3B4CD3-6E47-465B-9234-3D1E9AD7F4EF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29" name="กล่องข้อความ 8">
          <a:extLst>
            <a:ext uri="{FF2B5EF4-FFF2-40B4-BE49-F238E27FC236}">
              <a16:creationId xmlns:a16="http://schemas.microsoft.com/office/drawing/2014/main" id="{273DF854-88EF-4D53-B7EF-EDBA13E5F46B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30" name="กล่องข้อความ 9">
          <a:extLst>
            <a:ext uri="{FF2B5EF4-FFF2-40B4-BE49-F238E27FC236}">
              <a16:creationId xmlns:a16="http://schemas.microsoft.com/office/drawing/2014/main" id="{089973CD-C235-4BC5-A1C3-FFC9D093A7CD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31" name="กล่องข้อความ 10">
          <a:extLst>
            <a:ext uri="{FF2B5EF4-FFF2-40B4-BE49-F238E27FC236}">
              <a16:creationId xmlns:a16="http://schemas.microsoft.com/office/drawing/2014/main" id="{4D39EF63-D493-4C0F-83B3-B0AAE47BA013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274008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3DD0646-7CCE-4D1D-8B75-0F6F2ABF229E}"/>
            </a:ext>
          </a:extLst>
        </xdr:cNvPr>
        <xdr:cNvSpPr txBox="1"/>
      </xdr:nvSpPr>
      <xdr:spPr>
        <a:xfrm>
          <a:off x="6229881" y="22031325"/>
          <a:ext cx="1027199" cy="274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33" name="กล่องข้อความ 1">
          <a:extLst>
            <a:ext uri="{FF2B5EF4-FFF2-40B4-BE49-F238E27FC236}">
              <a16:creationId xmlns:a16="http://schemas.microsoft.com/office/drawing/2014/main" id="{51787F83-7DBA-4739-9F39-F14BC7B65EE2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34" name="กล่องข้อความ 8">
          <a:extLst>
            <a:ext uri="{FF2B5EF4-FFF2-40B4-BE49-F238E27FC236}">
              <a16:creationId xmlns:a16="http://schemas.microsoft.com/office/drawing/2014/main" id="{32EE9BD6-E51C-497D-BEB0-56860CEED504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35" name="กล่องข้อความ 9">
          <a:extLst>
            <a:ext uri="{FF2B5EF4-FFF2-40B4-BE49-F238E27FC236}">
              <a16:creationId xmlns:a16="http://schemas.microsoft.com/office/drawing/2014/main" id="{4F033F9E-BD80-4C55-8998-6FD6AC0E7DB5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36" name="กล่องข้อความ 10">
          <a:extLst>
            <a:ext uri="{FF2B5EF4-FFF2-40B4-BE49-F238E27FC236}">
              <a16:creationId xmlns:a16="http://schemas.microsoft.com/office/drawing/2014/main" id="{4FF0ED10-FF6C-4A81-9F15-7D634D01C746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272296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6D8FC09-CD54-4049-8CE1-6AD4CD032525}"/>
            </a:ext>
          </a:extLst>
        </xdr:cNvPr>
        <xdr:cNvSpPr txBox="1"/>
      </xdr:nvSpPr>
      <xdr:spPr>
        <a:xfrm>
          <a:off x="6229881" y="29022675"/>
          <a:ext cx="1027199" cy="2722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38" name="กล่องข้อความ 1">
          <a:extLst>
            <a:ext uri="{FF2B5EF4-FFF2-40B4-BE49-F238E27FC236}">
              <a16:creationId xmlns:a16="http://schemas.microsoft.com/office/drawing/2014/main" id="{FF8AA0C3-220A-4A08-802D-BDF65429C831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39" name="กล่องข้อความ 8">
          <a:extLst>
            <a:ext uri="{FF2B5EF4-FFF2-40B4-BE49-F238E27FC236}">
              <a16:creationId xmlns:a16="http://schemas.microsoft.com/office/drawing/2014/main" id="{29919DC9-C7FB-4066-8630-3F2613BC0AC7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40" name="กล่องข้อความ 9">
          <a:extLst>
            <a:ext uri="{FF2B5EF4-FFF2-40B4-BE49-F238E27FC236}">
              <a16:creationId xmlns:a16="http://schemas.microsoft.com/office/drawing/2014/main" id="{38059B8E-4C92-4774-9CD8-9BF518C961D9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41" name="กล่องข้อความ 10">
          <a:extLst>
            <a:ext uri="{FF2B5EF4-FFF2-40B4-BE49-F238E27FC236}">
              <a16:creationId xmlns:a16="http://schemas.microsoft.com/office/drawing/2014/main" id="{DBA9FD0D-8829-40F9-A71A-857E43081198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302354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AF3C1A7-3D0A-4621-A375-421A13EE0146}"/>
            </a:ext>
          </a:extLst>
        </xdr:cNvPr>
        <xdr:cNvSpPr txBox="1"/>
      </xdr:nvSpPr>
      <xdr:spPr>
        <a:xfrm>
          <a:off x="6229881" y="52844700"/>
          <a:ext cx="1027199" cy="302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43" name="กล่องข้อความ 1">
          <a:extLst>
            <a:ext uri="{FF2B5EF4-FFF2-40B4-BE49-F238E27FC236}">
              <a16:creationId xmlns:a16="http://schemas.microsoft.com/office/drawing/2014/main" id="{DEAAD2A7-56A9-4AFF-BBE3-037E0562BA41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44" name="กล่องข้อความ 8">
          <a:extLst>
            <a:ext uri="{FF2B5EF4-FFF2-40B4-BE49-F238E27FC236}">
              <a16:creationId xmlns:a16="http://schemas.microsoft.com/office/drawing/2014/main" id="{FFBB6552-E755-4FEC-8532-B385476E4807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45" name="กล่องข้อความ 9">
          <a:extLst>
            <a:ext uri="{FF2B5EF4-FFF2-40B4-BE49-F238E27FC236}">
              <a16:creationId xmlns:a16="http://schemas.microsoft.com/office/drawing/2014/main" id="{F5D84A7F-DBD0-4EA3-BC28-C879DDE33854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46" name="กล่องข้อความ 10">
          <a:extLst>
            <a:ext uri="{FF2B5EF4-FFF2-40B4-BE49-F238E27FC236}">
              <a16:creationId xmlns:a16="http://schemas.microsoft.com/office/drawing/2014/main" id="{D529CAE9-537B-490B-99F8-675B7D936CB3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302354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E3FE20C-9ABB-45E3-8998-8CA0F0B9159E}"/>
            </a:ext>
          </a:extLst>
        </xdr:cNvPr>
        <xdr:cNvSpPr txBox="1"/>
      </xdr:nvSpPr>
      <xdr:spPr>
        <a:xfrm>
          <a:off x="6229881" y="52844700"/>
          <a:ext cx="1027199" cy="302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48" name="กล่องข้อความ 1">
          <a:extLst>
            <a:ext uri="{FF2B5EF4-FFF2-40B4-BE49-F238E27FC236}">
              <a16:creationId xmlns:a16="http://schemas.microsoft.com/office/drawing/2014/main" id="{2F871C08-CFAC-4A80-B54B-0E5AC717577F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49" name="กล่องข้อความ 8">
          <a:extLst>
            <a:ext uri="{FF2B5EF4-FFF2-40B4-BE49-F238E27FC236}">
              <a16:creationId xmlns:a16="http://schemas.microsoft.com/office/drawing/2014/main" id="{E67A48EC-A25B-4A91-8CFA-C8801A55ADCE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50" name="กล่องข้อความ 9">
          <a:extLst>
            <a:ext uri="{FF2B5EF4-FFF2-40B4-BE49-F238E27FC236}">
              <a16:creationId xmlns:a16="http://schemas.microsoft.com/office/drawing/2014/main" id="{EE20DAE3-AF39-4D3F-BA33-DCCB6B534DBD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51" name="กล่องข้อความ 10">
          <a:extLst>
            <a:ext uri="{FF2B5EF4-FFF2-40B4-BE49-F238E27FC236}">
              <a16:creationId xmlns:a16="http://schemas.microsoft.com/office/drawing/2014/main" id="{2E4F2DCE-1E49-4CE8-86D3-DB2695144A22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64521"/>
    <xdr:sp macro="" textlink="">
      <xdr:nvSpPr>
        <xdr:cNvPr id="52" name="กล่องข้อความ 1">
          <a:extLst>
            <a:ext uri="{FF2B5EF4-FFF2-40B4-BE49-F238E27FC236}">
              <a16:creationId xmlns:a16="http://schemas.microsoft.com/office/drawing/2014/main" id="{59D12983-09DD-4099-9598-2554D1C11AC6}"/>
            </a:ext>
          </a:extLst>
        </xdr:cNvPr>
        <xdr:cNvSpPr txBox="1"/>
      </xdr:nvSpPr>
      <xdr:spPr>
        <a:xfrm>
          <a:off x="8971857" y="5638800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64521"/>
    <xdr:sp macro="" textlink="">
      <xdr:nvSpPr>
        <xdr:cNvPr id="53" name="กล่องข้อความ 8">
          <a:extLst>
            <a:ext uri="{FF2B5EF4-FFF2-40B4-BE49-F238E27FC236}">
              <a16:creationId xmlns:a16="http://schemas.microsoft.com/office/drawing/2014/main" id="{773CE07F-2F68-469C-A512-9FE165250484}"/>
            </a:ext>
          </a:extLst>
        </xdr:cNvPr>
        <xdr:cNvSpPr txBox="1"/>
      </xdr:nvSpPr>
      <xdr:spPr>
        <a:xfrm>
          <a:off x="8971857" y="5638800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64521"/>
    <xdr:sp macro="" textlink="">
      <xdr:nvSpPr>
        <xdr:cNvPr id="54" name="กล่องข้อความ 9">
          <a:extLst>
            <a:ext uri="{FF2B5EF4-FFF2-40B4-BE49-F238E27FC236}">
              <a16:creationId xmlns:a16="http://schemas.microsoft.com/office/drawing/2014/main" id="{E1657BBF-D39D-4C4A-BB2D-8625483A4EC5}"/>
            </a:ext>
          </a:extLst>
        </xdr:cNvPr>
        <xdr:cNvSpPr txBox="1"/>
      </xdr:nvSpPr>
      <xdr:spPr>
        <a:xfrm>
          <a:off x="8971857" y="5638800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64521"/>
    <xdr:sp macro="" textlink="">
      <xdr:nvSpPr>
        <xdr:cNvPr id="55" name="กล่องข้อความ 10">
          <a:extLst>
            <a:ext uri="{FF2B5EF4-FFF2-40B4-BE49-F238E27FC236}">
              <a16:creationId xmlns:a16="http://schemas.microsoft.com/office/drawing/2014/main" id="{854CA054-176B-4D02-A604-9D4C6B38C394}"/>
            </a:ext>
          </a:extLst>
        </xdr:cNvPr>
        <xdr:cNvSpPr txBox="1"/>
      </xdr:nvSpPr>
      <xdr:spPr>
        <a:xfrm>
          <a:off x="8971857" y="5638800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26290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165157D-ED6D-4CC9-977E-992ABE24752D}"/>
            </a:ext>
          </a:extLst>
        </xdr:cNvPr>
        <xdr:cNvSpPr txBox="1"/>
      </xdr:nvSpPr>
      <xdr:spPr>
        <a:xfrm>
          <a:off x="6229881" y="56388000"/>
          <a:ext cx="1027199" cy="262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57" name="กล่องข้อความ 1">
          <a:extLst>
            <a:ext uri="{FF2B5EF4-FFF2-40B4-BE49-F238E27FC236}">
              <a16:creationId xmlns:a16="http://schemas.microsoft.com/office/drawing/2014/main" id="{712A2CDF-18D3-4D01-BAC3-2C81CD65C841}"/>
            </a:ext>
          </a:extLst>
        </xdr:cNvPr>
        <xdr:cNvSpPr txBox="1"/>
      </xdr:nvSpPr>
      <xdr:spPr>
        <a:xfrm>
          <a:off x="8971857" y="78200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58" name="กล่องข้อความ 8">
          <a:extLst>
            <a:ext uri="{FF2B5EF4-FFF2-40B4-BE49-F238E27FC236}">
              <a16:creationId xmlns:a16="http://schemas.microsoft.com/office/drawing/2014/main" id="{36DFD109-EA2D-4E90-A641-13205303CED8}"/>
            </a:ext>
          </a:extLst>
        </xdr:cNvPr>
        <xdr:cNvSpPr txBox="1"/>
      </xdr:nvSpPr>
      <xdr:spPr>
        <a:xfrm>
          <a:off x="8971857" y="78200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59" name="กล่องข้อความ 9">
          <a:extLst>
            <a:ext uri="{FF2B5EF4-FFF2-40B4-BE49-F238E27FC236}">
              <a16:creationId xmlns:a16="http://schemas.microsoft.com/office/drawing/2014/main" id="{7DB8E1E3-14CC-41F5-8686-3496E034758E}"/>
            </a:ext>
          </a:extLst>
        </xdr:cNvPr>
        <xdr:cNvSpPr txBox="1"/>
      </xdr:nvSpPr>
      <xdr:spPr>
        <a:xfrm>
          <a:off x="8971857" y="78200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0" name="กล่องข้อความ 10">
          <a:extLst>
            <a:ext uri="{FF2B5EF4-FFF2-40B4-BE49-F238E27FC236}">
              <a16:creationId xmlns:a16="http://schemas.microsoft.com/office/drawing/2014/main" id="{BFE66337-FD1B-49D3-AB75-927D8C83D229}"/>
            </a:ext>
          </a:extLst>
        </xdr:cNvPr>
        <xdr:cNvSpPr txBox="1"/>
      </xdr:nvSpPr>
      <xdr:spPr>
        <a:xfrm>
          <a:off x="8971857" y="78200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1" name="กล่องข้อความ 1">
          <a:extLst>
            <a:ext uri="{FF2B5EF4-FFF2-40B4-BE49-F238E27FC236}">
              <a16:creationId xmlns:a16="http://schemas.microsoft.com/office/drawing/2014/main" id="{6D4AA7A6-D842-428C-887B-3A259A963CE3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2" name="กล่องข้อความ 8">
          <a:extLst>
            <a:ext uri="{FF2B5EF4-FFF2-40B4-BE49-F238E27FC236}">
              <a16:creationId xmlns:a16="http://schemas.microsoft.com/office/drawing/2014/main" id="{93424EA9-BDFA-4E0A-BAFC-2D7E637B0E07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3" name="กล่องข้อความ 9">
          <a:extLst>
            <a:ext uri="{FF2B5EF4-FFF2-40B4-BE49-F238E27FC236}">
              <a16:creationId xmlns:a16="http://schemas.microsoft.com/office/drawing/2014/main" id="{646847F9-89AD-4AA2-AD73-19DC124B9A1A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4" name="กล่องข้อความ 10">
          <a:extLst>
            <a:ext uri="{FF2B5EF4-FFF2-40B4-BE49-F238E27FC236}">
              <a16:creationId xmlns:a16="http://schemas.microsoft.com/office/drawing/2014/main" id="{8653ADAD-BEB7-491E-93E5-D3A8EA30C1B5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5" name="กล่องข้อความ 1">
          <a:extLst>
            <a:ext uri="{FF2B5EF4-FFF2-40B4-BE49-F238E27FC236}">
              <a16:creationId xmlns:a16="http://schemas.microsoft.com/office/drawing/2014/main" id="{71643C0F-AA7A-4229-8B0C-1E834E5DA6B9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6" name="กล่องข้อความ 8">
          <a:extLst>
            <a:ext uri="{FF2B5EF4-FFF2-40B4-BE49-F238E27FC236}">
              <a16:creationId xmlns:a16="http://schemas.microsoft.com/office/drawing/2014/main" id="{AC118484-5723-4C3A-BE54-384FE175E6B2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7" name="กล่องข้อความ 9">
          <a:extLst>
            <a:ext uri="{FF2B5EF4-FFF2-40B4-BE49-F238E27FC236}">
              <a16:creationId xmlns:a16="http://schemas.microsoft.com/office/drawing/2014/main" id="{C1BB048C-B22E-4918-B17F-92DF6A3677F5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8" name="กล่องข้อความ 10">
          <a:extLst>
            <a:ext uri="{FF2B5EF4-FFF2-40B4-BE49-F238E27FC236}">
              <a16:creationId xmlns:a16="http://schemas.microsoft.com/office/drawing/2014/main" id="{5A732182-4C43-4DE2-99B7-C5B778A259C9}"/>
            </a:ext>
          </a:extLst>
        </xdr:cNvPr>
        <xdr:cNvSpPr txBox="1"/>
      </xdr:nvSpPr>
      <xdr:spPr>
        <a:xfrm>
          <a:off x="8971857" y="144589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69" name="กล่องข้อความ 1">
          <a:extLst>
            <a:ext uri="{FF2B5EF4-FFF2-40B4-BE49-F238E27FC236}">
              <a16:creationId xmlns:a16="http://schemas.microsoft.com/office/drawing/2014/main" id="{8B3E4643-E1DC-433F-ABA2-EC2564BCAF69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0" name="กล่องข้อความ 8">
          <a:extLst>
            <a:ext uri="{FF2B5EF4-FFF2-40B4-BE49-F238E27FC236}">
              <a16:creationId xmlns:a16="http://schemas.microsoft.com/office/drawing/2014/main" id="{E61C6990-8419-4C72-82F2-F54EBA42C521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1" name="กล่องข้อความ 9">
          <a:extLst>
            <a:ext uri="{FF2B5EF4-FFF2-40B4-BE49-F238E27FC236}">
              <a16:creationId xmlns:a16="http://schemas.microsoft.com/office/drawing/2014/main" id="{733D99D8-F473-48C0-979C-9E6E052D167F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2" name="กล่องข้อความ 10">
          <a:extLst>
            <a:ext uri="{FF2B5EF4-FFF2-40B4-BE49-F238E27FC236}">
              <a16:creationId xmlns:a16="http://schemas.microsoft.com/office/drawing/2014/main" id="{8F70BC10-DB6B-45DB-B965-27FEE7DC01C3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3" name="กล่องข้อความ 1">
          <a:extLst>
            <a:ext uri="{FF2B5EF4-FFF2-40B4-BE49-F238E27FC236}">
              <a16:creationId xmlns:a16="http://schemas.microsoft.com/office/drawing/2014/main" id="{B6BF2110-A520-4822-876D-0AA8E07E9D3F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4" name="กล่องข้อความ 8">
          <a:extLst>
            <a:ext uri="{FF2B5EF4-FFF2-40B4-BE49-F238E27FC236}">
              <a16:creationId xmlns:a16="http://schemas.microsoft.com/office/drawing/2014/main" id="{01B8C2A0-DE46-4BCE-B56B-15CE208C1A8F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5" name="กล่องข้อความ 9">
          <a:extLst>
            <a:ext uri="{FF2B5EF4-FFF2-40B4-BE49-F238E27FC236}">
              <a16:creationId xmlns:a16="http://schemas.microsoft.com/office/drawing/2014/main" id="{994166BD-C265-4D25-BCB3-9E7EE1DC84DD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6" name="กล่องข้อความ 10">
          <a:extLst>
            <a:ext uri="{FF2B5EF4-FFF2-40B4-BE49-F238E27FC236}">
              <a16:creationId xmlns:a16="http://schemas.microsoft.com/office/drawing/2014/main" id="{DD221AC3-7EC4-4D83-BE35-5BFA758BA5F9}"/>
            </a:ext>
          </a:extLst>
        </xdr:cNvPr>
        <xdr:cNvSpPr txBox="1"/>
      </xdr:nvSpPr>
      <xdr:spPr>
        <a:xfrm>
          <a:off x="8971857" y="2203132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7" name="กล่องข้อความ 1">
          <a:extLst>
            <a:ext uri="{FF2B5EF4-FFF2-40B4-BE49-F238E27FC236}">
              <a16:creationId xmlns:a16="http://schemas.microsoft.com/office/drawing/2014/main" id="{4939AD7B-8D84-4EC7-9199-ADBD6BFA8538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8" name="กล่องข้อความ 8">
          <a:extLst>
            <a:ext uri="{FF2B5EF4-FFF2-40B4-BE49-F238E27FC236}">
              <a16:creationId xmlns:a16="http://schemas.microsoft.com/office/drawing/2014/main" id="{0268F3F5-2C3E-4977-A070-5995257A0CD1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79" name="กล่องข้อความ 9">
          <a:extLst>
            <a:ext uri="{FF2B5EF4-FFF2-40B4-BE49-F238E27FC236}">
              <a16:creationId xmlns:a16="http://schemas.microsoft.com/office/drawing/2014/main" id="{7CA51599-7D62-47EB-991E-C94C58D770EA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80" name="กล่องข้อความ 10">
          <a:extLst>
            <a:ext uri="{FF2B5EF4-FFF2-40B4-BE49-F238E27FC236}">
              <a16:creationId xmlns:a16="http://schemas.microsoft.com/office/drawing/2014/main" id="{CB1FCBE8-1304-4ADB-82FD-55459A7B8D2A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81" name="กล่องข้อความ 1">
          <a:extLst>
            <a:ext uri="{FF2B5EF4-FFF2-40B4-BE49-F238E27FC236}">
              <a16:creationId xmlns:a16="http://schemas.microsoft.com/office/drawing/2014/main" id="{3EE5BCBC-378A-43A2-9A5F-1F671876DB9A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82" name="กล่องข้อความ 8">
          <a:extLst>
            <a:ext uri="{FF2B5EF4-FFF2-40B4-BE49-F238E27FC236}">
              <a16:creationId xmlns:a16="http://schemas.microsoft.com/office/drawing/2014/main" id="{D29EF08C-330C-414E-95AA-6DFB19FD4A4B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83" name="กล่องข้อความ 9">
          <a:extLst>
            <a:ext uri="{FF2B5EF4-FFF2-40B4-BE49-F238E27FC236}">
              <a16:creationId xmlns:a16="http://schemas.microsoft.com/office/drawing/2014/main" id="{FDD6C28B-C4E7-4340-9B3A-EEC7522DBBC6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84" name="กล่องข้อความ 10">
          <a:extLst>
            <a:ext uri="{FF2B5EF4-FFF2-40B4-BE49-F238E27FC236}">
              <a16:creationId xmlns:a16="http://schemas.microsoft.com/office/drawing/2014/main" id="{AD6638E9-8260-40B3-A65C-E43093EDC3DB}"/>
            </a:ext>
          </a:extLst>
        </xdr:cNvPr>
        <xdr:cNvSpPr txBox="1"/>
      </xdr:nvSpPr>
      <xdr:spPr>
        <a:xfrm>
          <a:off x="8971857" y="290226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85" name="กล่องข้อความ 1">
          <a:extLst>
            <a:ext uri="{FF2B5EF4-FFF2-40B4-BE49-F238E27FC236}">
              <a16:creationId xmlns:a16="http://schemas.microsoft.com/office/drawing/2014/main" id="{31A387A3-E7BB-48D9-9E59-F6057844A6E0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86" name="กล่องข้อความ 8">
          <a:extLst>
            <a:ext uri="{FF2B5EF4-FFF2-40B4-BE49-F238E27FC236}">
              <a16:creationId xmlns:a16="http://schemas.microsoft.com/office/drawing/2014/main" id="{00527208-C68E-4B59-9ED1-1AEF5E160847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87" name="กล่องข้อความ 9">
          <a:extLst>
            <a:ext uri="{FF2B5EF4-FFF2-40B4-BE49-F238E27FC236}">
              <a16:creationId xmlns:a16="http://schemas.microsoft.com/office/drawing/2014/main" id="{951DAE91-C6B9-4810-B48A-0764FFC3EA6A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88" name="กล่องข้อความ 10">
          <a:extLst>
            <a:ext uri="{FF2B5EF4-FFF2-40B4-BE49-F238E27FC236}">
              <a16:creationId xmlns:a16="http://schemas.microsoft.com/office/drawing/2014/main" id="{F6DFBF52-9129-4C94-A40C-B300E97AD93F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89" name="กล่องข้อความ 1">
          <a:extLst>
            <a:ext uri="{FF2B5EF4-FFF2-40B4-BE49-F238E27FC236}">
              <a16:creationId xmlns:a16="http://schemas.microsoft.com/office/drawing/2014/main" id="{F626E364-7269-4184-958C-F7448D3A30ED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0" name="กล่องข้อความ 8">
          <a:extLst>
            <a:ext uri="{FF2B5EF4-FFF2-40B4-BE49-F238E27FC236}">
              <a16:creationId xmlns:a16="http://schemas.microsoft.com/office/drawing/2014/main" id="{B7842FA4-7D91-43D4-8352-AD1D3EB176D7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1" name="กล่องข้อความ 9">
          <a:extLst>
            <a:ext uri="{FF2B5EF4-FFF2-40B4-BE49-F238E27FC236}">
              <a16:creationId xmlns:a16="http://schemas.microsoft.com/office/drawing/2014/main" id="{614CEE6C-9389-4A0B-A9F5-F325B605F91B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2" name="กล่องข้อความ 10">
          <a:extLst>
            <a:ext uri="{FF2B5EF4-FFF2-40B4-BE49-F238E27FC236}">
              <a16:creationId xmlns:a16="http://schemas.microsoft.com/office/drawing/2014/main" id="{3FC566CC-A430-4387-BA4B-ACB57148CA10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3" name="กล่องข้อความ 1">
          <a:extLst>
            <a:ext uri="{FF2B5EF4-FFF2-40B4-BE49-F238E27FC236}">
              <a16:creationId xmlns:a16="http://schemas.microsoft.com/office/drawing/2014/main" id="{CC9E2106-A3F9-42C2-A99F-AC224FB3F0E6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4" name="กล่องข้อความ 8">
          <a:extLst>
            <a:ext uri="{FF2B5EF4-FFF2-40B4-BE49-F238E27FC236}">
              <a16:creationId xmlns:a16="http://schemas.microsoft.com/office/drawing/2014/main" id="{8041B018-E6F2-4972-8D67-5EF3FD68CE33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5" name="กล่องข้อความ 9">
          <a:extLst>
            <a:ext uri="{FF2B5EF4-FFF2-40B4-BE49-F238E27FC236}">
              <a16:creationId xmlns:a16="http://schemas.microsoft.com/office/drawing/2014/main" id="{7459E8F8-DB5A-42E9-94DA-B458D8E54229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6" name="กล่องข้อความ 10">
          <a:extLst>
            <a:ext uri="{FF2B5EF4-FFF2-40B4-BE49-F238E27FC236}">
              <a16:creationId xmlns:a16="http://schemas.microsoft.com/office/drawing/2014/main" id="{3AC6BD28-7289-4BC8-BD5C-86D7485FA1A7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7" name="กล่องข้อความ 1">
          <a:extLst>
            <a:ext uri="{FF2B5EF4-FFF2-40B4-BE49-F238E27FC236}">
              <a16:creationId xmlns:a16="http://schemas.microsoft.com/office/drawing/2014/main" id="{1303AD3F-3668-4EFF-A3FC-6F450627B4F9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8" name="กล่องข้อความ 8">
          <a:extLst>
            <a:ext uri="{FF2B5EF4-FFF2-40B4-BE49-F238E27FC236}">
              <a16:creationId xmlns:a16="http://schemas.microsoft.com/office/drawing/2014/main" id="{0A65AF38-54DF-4FBF-95D0-56FB42610B21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99" name="กล่องข้อความ 9">
          <a:extLst>
            <a:ext uri="{FF2B5EF4-FFF2-40B4-BE49-F238E27FC236}">
              <a16:creationId xmlns:a16="http://schemas.microsoft.com/office/drawing/2014/main" id="{395D78A9-D97A-48F6-AA4F-8B9128AF42A1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00" name="กล่องข้อความ 10">
          <a:extLst>
            <a:ext uri="{FF2B5EF4-FFF2-40B4-BE49-F238E27FC236}">
              <a16:creationId xmlns:a16="http://schemas.microsoft.com/office/drawing/2014/main" id="{375820E8-F5E3-4EAB-BE5E-7A4175206289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01" name="กล่องข้อความ 1">
          <a:extLst>
            <a:ext uri="{FF2B5EF4-FFF2-40B4-BE49-F238E27FC236}">
              <a16:creationId xmlns:a16="http://schemas.microsoft.com/office/drawing/2014/main" id="{11F45F46-5011-417A-BB09-9003DB4528D7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02" name="กล่องข้อความ 8">
          <a:extLst>
            <a:ext uri="{FF2B5EF4-FFF2-40B4-BE49-F238E27FC236}">
              <a16:creationId xmlns:a16="http://schemas.microsoft.com/office/drawing/2014/main" id="{6F614A80-9D47-404C-AC03-4FE41014CB4B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03" name="กล่องข้อความ 9">
          <a:extLst>
            <a:ext uri="{FF2B5EF4-FFF2-40B4-BE49-F238E27FC236}">
              <a16:creationId xmlns:a16="http://schemas.microsoft.com/office/drawing/2014/main" id="{E367C351-8D60-4CE7-9566-47B1FF83D95D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04" name="กล่องข้อความ 10">
          <a:extLst>
            <a:ext uri="{FF2B5EF4-FFF2-40B4-BE49-F238E27FC236}">
              <a16:creationId xmlns:a16="http://schemas.microsoft.com/office/drawing/2014/main" id="{E6BBDA12-CB3D-4795-A043-5055893C1EF7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05" name="กล่องข้อความ 1">
          <a:extLst>
            <a:ext uri="{FF2B5EF4-FFF2-40B4-BE49-F238E27FC236}">
              <a16:creationId xmlns:a16="http://schemas.microsoft.com/office/drawing/2014/main" id="{F191093A-BDBC-4ADC-A160-97D2C24D4D0D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06" name="กล่องข้อความ 8">
          <a:extLst>
            <a:ext uri="{FF2B5EF4-FFF2-40B4-BE49-F238E27FC236}">
              <a16:creationId xmlns:a16="http://schemas.microsoft.com/office/drawing/2014/main" id="{219B5AFC-8470-4F68-B7A7-691CDCFA2C2E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07" name="กล่องข้อความ 9">
          <a:extLst>
            <a:ext uri="{FF2B5EF4-FFF2-40B4-BE49-F238E27FC236}">
              <a16:creationId xmlns:a16="http://schemas.microsoft.com/office/drawing/2014/main" id="{6E9A8AC3-5516-4FD2-BC7F-61E0AD433827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08" name="กล่องข้อความ 10">
          <a:extLst>
            <a:ext uri="{FF2B5EF4-FFF2-40B4-BE49-F238E27FC236}">
              <a16:creationId xmlns:a16="http://schemas.microsoft.com/office/drawing/2014/main" id="{62439298-24B1-4D2C-BEDE-97BF723F71E2}"/>
            </a:ext>
          </a:extLst>
        </xdr:cNvPr>
        <xdr:cNvSpPr txBox="1"/>
      </xdr:nvSpPr>
      <xdr:spPr>
        <a:xfrm>
          <a:off x="8971857" y="52844700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09" name="กล่องข้อความ 1">
          <a:extLst>
            <a:ext uri="{FF2B5EF4-FFF2-40B4-BE49-F238E27FC236}">
              <a16:creationId xmlns:a16="http://schemas.microsoft.com/office/drawing/2014/main" id="{B55A81A3-ECF7-42F5-A47B-0EC94F1D8129}"/>
            </a:ext>
          </a:extLst>
        </xdr:cNvPr>
        <xdr:cNvSpPr txBox="1"/>
      </xdr:nvSpPr>
      <xdr:spPr>
        <a:xfrm>
          <a:off x="8971857" y="563880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10" name="กล่องข้อความ 8">
          <a:extLst>
            <a:ext uri="{FF2B5EF4-FFF2-40B4-BE49-F238E27FC236}">
              <a16:creationId xmlns:a16="http://schemas.microsoft.com/office/drawing/2014/main" id="{E12F7B48-42B0-46D3-ACF0-63A57C8D16EA}"/>
            </a:ext>
          </a:extLst>
        </xdr:cNvPr>
        <xdr:cNvSpPr txBox="1"/>
      </xdr:nvSpPr>
      <xdr:spPr>
        <a:xfrm>
          <a:off x="8971857" y="563880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11" name="กล่องข้อความ 9">
          <a:extLst>
            <a:ext uri="{FF2B5EF4-FFF2-40B4-BE49-F238E27FC236}">
              <a16:creationId xmlns:a16="http://schemas.microsoft.com/office/drawing/2014/main" id="{791F2373-E455-44D1-ABC4-851D4027BD4E}"/>
            </a:ext>
          </a:extLst>
        </xdr:cNvPr>
        <xdr:cNvSpPr txBox="1"/>
      </xdr:nvSpPr>
      <xdr:spPr>
        <a:xfrm>
          <a:off x="8971857" y="563880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12" name="กล่องข้อความ 10">
          <a:extLst>
            <a:ext uri="{FF2B5EF4-FFF2-40B4-BE49-F238E27FC236}">
              <a16:creationId xmlns:a16="http://schemas.microsoft.com/office/drawing/2014/main" id="{860DD43F-B5E8-42AD-A026-7256BE4034CA}"/>
            </a:ext>
          </a:extLst>
        </xdr:cNvPr>
        <xdr:cNvSpPr txBox="1"/>
      </xdr:nvSpPr>
      <xdr:spPr>
        <a:xfrm>
          <a:off x="8971857" y="563880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13" name="กล่องข้อความ 1">
          <a:extLst>
            <a:ext uri="{FF2B5EF4-FFF2-40B4-BE49-F238E27FC236}">
              <a16:creationId xmlns:a16="http://schemas.microsoft.com/office/drawing/2014/main" id="{C01DC3F8-F402-4339-9F09-594ECD90E27C}"/>
            </a:ext>
          </a:extLst>
        </xdr:cNvPr>
        <xdr:cNvSpPr txBox="1"/>
      </xdr:nvSpPr>
      <xdr:spPr>
        <a:xfrm>
          <a:off x="8971857" y="563880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14" name="กล่องข้อความ 8">
          <a:extLst>
            <a:ext uri="{FF2B5EF4-FFF2-40B4-BE49-F238E27FC236}">
              <a16:creationId xmlns:a16="http://schemas.microsoft.com/office/drawing/2014/main" id="{504973ED-5E0A-4F90-BA09-4212CE283DAF}"/>
            </a:ext>
          </a:extLst>
        </xdr:cNvPr>
        <xdr:cNvSpPr txBox="1"/>
      </xdr:nvSpPr>
      <xdr:spPr>
        <a:xfrm>
          <a:off x="8971857" y="563880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15" name="กล่องข้อความ 9">
          <a:extLst>
            <a:ext uri="{FF2B5EF4-FFF2-40B4-BE49-F238E27FC236}">
              <a16:creationId xmlns:a16="http://schemas.microsoft.com/office/drawing/2014/main" id="{FF2A1F60-910E-4684-88D5-7B5EA8DAA8E4}"/>
            </a:ext>
          </a:extLst>
        </xdr:cNvPr>
        <xdr:cNvSpPr txBox="1"/>
      </xdr:nvSpPr>
      <xdr:spPr>
        <a:xfrm>
          <a:off x="8971857" y="563880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16" name="กล่องข้อความ 10">
          <a:extLst>
            <a:ext uri="{FF2B5EF4-FFF2-40B4-BE49-F238E27FC236}">
              <a16:creationId xmlns:a16="http://schemas.microsoft.com/office/drawing/2014/main" id="{B02E3DCF-D8F4-4EB9-8DBF-EDC0B1E1F13F}"/>
            </a:ext>
          </a:extLst>
        </xdr:cNvPr>
        <xdr:cNvSpPr txBox="1"/>
      </xdr:nvSpPr>
      <xdr:spPr>
        <a:xfrm>
          <a:off x="8971857" y="563880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225956</xdr:colOff>
      <xdr:row>48</xdr:row>
      <xdr:rowOff>0</xdr:rowOff>
    </xdr:from>
    <xdr:ext cx="1242463" cy="262572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D29F284-7836-469A-9412-752D0E7EDEC3}"/>
            </a:ext>
          </a:extLst>
        </xdr:cNvPr>
        <xdr:cNvSpPr txBox="1"/>
      </xdr:nvSpPr>
      <xdr:spPr>
        <a:xfrm>
          <a:off x="6417206" y="52254150"/>
          <a:ext cx="1242463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199517"/>
    <xdr:sp macro="" textlink="">
      <xdr:nvSpPr>
        <xdr:cNvPr id="128" name="กล่องข้อความ 1">
          <a:extLst>
            <a:ext uri="{FF2B5EF4-FFF2-40B4-BE49-F238E27FC236}">
              <a16:creationId xmlns:a16="http://schemas.microsoft.com/office/drawing/2014/main" id="{5EC38F44-EA04-46D3-A641-18C4BEDC86B0}"/>
            </a:ext>
          </a:extLst>
        </xdr:cNvPr>
        <xdr:cNvSpPr txBox="1"/>
      </xdr:nvSpPr>
      <xdr:spPr>
        <a:xfrm>
          <a:off x="9238557" y="49596675"/>
          <a:ext cx="130" cy="1995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199517"/>
    <xdr:sp macro="" textlink="">
      <xdr:nvSpPr>
        <xdr:cNvPr id="129" name="กล่องข้อความ 8">
          <a:extLst>
            <a:ext uri="{FF2B5EF4-FFF2-40B4-BE49-F238E27FC236}">
              <a16:creationId xmlns:a16="http://schemas.microsoft.com/office/drawing/2014/main" id="{1824A66D-1C49-4AF3-B66D-398C20C95758}"/>
            </a:ext>
          </a:extLst>
        </xdr:cNvPr>
        <xdr:cNvSpPr txBox="1"/>
      </xdr:nvSpPr>
      <xdr:spPr>
        <a:xfrm>
          <a:off x="9238557" y="49596675"/>
          <a:ext cx="130" cy="1995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199517"/>
    <xdr:sp macro="" textlink="">
      <xdr:nvSpPr>
        <xdr:cNvPr id="130" name="กล่องข้อความ 9">
          <a:extLst>
            <a:ext uri="{FF2B5EF4-FFF2-40B4-BE49-F238E27FC236}">
              <a16:creationId xmlns:a16="http://schemas.microsoft.com/office/drawing/2014/main" id="{2D3A6BBC-0FF0-4CD9-9051-EC9A3C921449}"/>
            </a:ext>
          </a:extLst>
        </xdr:cNvPr>
        <xdr:cNvSpPr txBox="1"/>
      </xdr:nvSpPr>
      <xdr:spPr>
        <a:xfrm>
          <a:off x="9238557" y="49596675"/>
          <a:ext cx="130" cy="1995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199517"/>
    <xdr:sp macro="" textlink="">
      <xdr:nvSpPr>
        <xdr:cNvPr id="131" name="กล่องข้อความ 10">
          <a:extLst>
            <a:ext uri="{FF2B5EF4-FFF2-40B4-BE49-F238E27FC236}">
              <a16:creationId xmlns:a16="http://schemas.microsoft.com/office/drawing/2014/main" id="{35FC2A60-58B1-4A43-A59D-A5B3EB2C0A41}"/>
            </a:ext>
          </a:extLst>
        </xdr:cNvPr>
        <xdr:cNvSpPr txBox="1"/>
      </xdr:nvSpPr>
      <xdr:spPr>
        <a:xfrm>
          <a:off x="9238557" y="49596675"/>
          <a:ext cx="130" cy="1995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379"/>
    <xdr:sp macro="" textlink="">
      <xdr:nvSpPr>
        <xdr:cNvPr id="132" name="กล่องข้อความ 1">
          <a:extLst>
            <a:ext uri="{FF2B5EF4-FFF2-40B4-BE49-F238E27FC236}">
              <a16:creationId xmlns:a16="http://schemas.microsoft.com/office/drawing/2014/main" id="{CB309498-D46D-4C54-8182-5A5B5F8FBA91}"/>
            </a:ext>
          </a:extLst>
        </xdr:cNvPr>
        <xdr:cNvSpPr txBox="1"/>
      </xdr:nvSpPr>
      <xdr:spPr>
        <a:xfrm>
          <a:off x="8971857" y="49596675"/>
          <a:ext cx="130" cy="1923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379"/>
    <xdr:sp macro="" textlink="">
      <xdr:nvSpPr>
        <xdr:cNvPr id="133" name="กล่องข้อความ 8">
          <a:extLst>
            <a:ext uri="{FF2B5EF4-FFF2-40B4-BE49-F238E27FC236}">
              <a16:creationId xmlns:a16="http://schemas.microsoft.com/office/drawing/2014/main" id="{2B22F436-5F74-4765-BA4C-E2FB8C92D31D}"/>
            </a:ext>
          </a:extLst>
        </xdr:cNvPr>
        <xdr:cNvSpPr txBox="1"/>
      </xdr:nvSpPr>
      <xdr:spPr>
        <a:xfrm>
          <a:off x="8971857" y="49596675"/>
          <a:ext cx="130" cy="1923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379"/>
    <xdr:sp macro="" textlink="">
      <xdr:nvSpPr>
        <xdr:cNvPr id="134" name="กล่องข้อความ 9">
          <a:extLst>
            <a:ext uri="{FF2B5EF4-FFF2-40B4-BE49-F238E27FC236}">
              <a16:creationId xmlns:a16="http://schemas.microsoft.com/office/drawing/2014/main" id="{0CC0C66F-AD7D-4FB2-BFCF-78C843A2222D}"/>
            </a:ext>
          </a:extLst>
        </xdr:cNvPr>
        <xdr:cNvSpPr txBox="1"/>
      </xdr:nvSpPr>
      <xdr:spPr>
        <a:xfrm>
          <a:off x="8971857" y="49596675"/>
          <a:ext cx="130" cy="1923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379"/>
    <xdr:sp macro="" textlink="">
      <xdr:nvSpPr>
        <xdr:cNvPr id="135" name="กล่องข้อความ 10">
          <a:extLst>
            <a:ext uri="{FF2B5EF4-FFF2-40B4-BE49-F238E27FC236}">
              <a16:creationId xmlns:a16="http://schemas.microsoft.com/office/drawing/2014/main" id="{1EB5DC69-0D39-4FD2-80D0-7AD4F00E05C8}"/>
            </a:ext>
          </a:extLst>
        </xdr:cNvPr>
        <xdr:cNvSpPr txBox="1"/>
      </xdr:nvSpPr>
      <xdr:spPr>
        <a:xfrm>
          <a:off x="8971857" y="49596675"/>
          <a:ext cx="130" cy="1923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302354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3EF24F0-E847-42B3-89E0-E91DEE299788}"/>
            </a:ext>
          </a:extLst>
        </xdr:cNvPr>
        <xdr:cNvSpPr txBox="1"/>
      </xdr:nvSpPr>
      <xdr:spPr>
        <a:xfrm>
          <a:off x="6229881" y="49596675"/>
          <a:ext cx="1027199" cy="302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37" name="กล่องข้อความ 1">
          <a:extLst>
            <a:ext uri="{FF2B5EF4-FFF2-40B4-BE49-F238E27FC236}">
              <a16:creationId xmlns:a16="http://schemas.microsoft.com/office/drawing/2014/main" id="{D6541E8B-CBF7-4D35-A763-063301B84622}"/>
            </a:ext>
          </a:extLst>
        </xdr:cNvPr>
        <xdr:cNvSpPr txBox="1"/>
      </xdr:nvSpPr>
      <xdr:spPr>
        <a:xfrm>
          <a:off x="8971857" y="4959667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38" name="กล่องข้อความ 8">
          <a:extLst>
            <a:ext uri="{FF2B5EF4-FFF2-40B4-BE49-F238E27FC236}">
              <a16:creationId xmlns:a16="http://schemas.microsoft.com/office/drawing/2014/main" id="{22F4451D-87C7-418F-8515-E2FAF6116AF0}"/>
            </a:ext>
          </a:extLst>
        </xdr:cNvPr>
        <xdr:cNvSpPr txBox="1"/>
      </xdr:nvSpPr>
      <xdr:spPr>
        <a:xfrm>
          <a:off x="8971857" y="4959667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39" name="กล่องข้อความ 9">
          <a:extLst>
            <a:ext uri="{FF2B5EF4-FFF2-40B4-BE49-F238E27FC236}">
              <a16:creationId xmlns:a16="http://schemas.microsoft.com/office/drawing/2014/main" id="{850F6ACC-6BDF-4168-8CD2-7EC474D127FC}"/>
            </a:ext>
          </a:extLst>
        </xdr:cNvPr>
        <xdr:cNvSpPr txBox="1"/>
      </xdr:nvSpPr>
      <xdr:spPr>
        <a:xfrm>
          <a:off x="8971857" y="4959667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40" name="กล่องข้อความ 10">
          <a:extLst>
            <a:ext uri="{FF2B5EF4-FFF2-40B4-BE49-F238E27FC236}">
              <a16:creationId xmlns:a16="http://schemas.microsoft.com/office/drawing/2014/main" id="{EE244DF3-E7B0-4A18-A7E9-E465222EFAA4}"/>
            </a:ext>
          </a:extLst>
        </xdr:cNvPr>
        <xdr:cNvSpPr txBox="1"/>
      </xdr:nvSpPr>
      <xdr:spPr>
        <a:xfrm>
          <a:off x="8971857" y="4959667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41" name="กล่องข้อความ 1">
          <a:extLst>
            <a:ext uri="{FF2B5EF4-FFF2-40B4-BE49-F238E27FC236}">
              <a16:creationId xmlns:a16="http://schemas.microsoft.com/office/drawing/2014/main" id="{29D29D67-5656-4F08-B268-1BDAE2485DC5}"/>
            </a:ext>
          </a:extLst>
        </xdr:cNvPr>
        <xdr:cNvSpPr txBox="1"/>
      </xdr:nvSpPr>
      <xdr:spPr>
        <a:xfrm>
          <a:off x="8971857" y="4959667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42" name="กล่องข้อความ 8">
          <a:extLst>
            <a:ext uri="{FF2B5EF4-FFF2-40B4-BE49-F238E27FC236}">
              <a16:creationId xmlns:a16="http://schemas.microsoft.com/office/drawing/2014/main" id="{65246475-D2EA-4F68-84DB-292DA1307065}"/>
            </a:ext>
          </a:extLst>
        </xdr:cNvPr>
        <xdr:cNvSpPr txBox="1"/>
      </xdr:nvSpPr>
      <xdr:spPr>
        <a:xfrm>
          <a:off x="8971857" y="4959667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43" name="กล่องข้อความ 9">
          <a:extLst>
            <a:ext uri="{FF2B5EF4-FFF2-40B4-BE49-F238E27FC236}">
              <a16:creationId xmlns:a16="http://schemas.microsoft.com/office/drawing/2014/main" id="{D2BDE516-0BEC-4A32-AF58-D3A8F5FAC291}"/>
            </a:ext>
          </a:extLst>
        </xdr:cNvPr>
        <xdr:cNvSpPr txBox="1"/>
      </xdr:nvSpPr>
      <xdr:spPr>
        <a:xfrm>
          <a:off x="8971857" y="4959667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44" name="กล่องข้อความ 10">
          <a:extLst>
            <a:ext uri="{FF2B5EF4-FFF2-40B4-BE49-F238E27FC236}">
              <a16:creationId xmlns:a16="http://schemas.microsoft.com/office/drawing/2014/main" id="{B081AD27-F01A-4D67-8BC0-7AE4F6E9B13C}"/>
            </a:ext>
          </a:extLst>
        </xdr:cNvPr>
        <xdr:cNvSpPr txBox="1"/>
      </xdr:nvSpPr>
      <xdr:spPr>
        <a:xfrm>
          <a:off x="8971857" y="4959667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202486"/>
    <xdr:sp macro="" textlink="">
      <xdr:nvSpPr>
        <xdr:cNvPr id="145" name="กล่องข้อความ 1">
          <a:extLst>
            <a:ext uri="{FF2B5EF4-FFF2-40B4-BE49-F238E27FC236}">
              <a16:creationId xmlns:a16="http://schemas.microsoft.com/office/drawing/2014/main" id="{A1F5A951-9D3E-4F1F-A554-24E7D3BD1586}"/>
            </a:ext>
          </a:extLst>
        </xdr:cNvPr>
        <xdr:cNvSpPr txBox="1"/>
      </xdr:nvSpPr>
      <xdr:spPr>
        <a:xfrm>
          <a:off x="9238557" y="42805350"/>
          <a:ext cx="130" cy="2024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202486"/>
    <xdr:sp macro="" textlink="">
      <xdr:nvSpPr>
        <xdr:cNvPr id="146" name="กล่องข้อความ 8">
          <a:extLst>
            <a:ext uri="{FF2B5EF4-FFF2-40B4-BE49-F238E27FC236}">
              <a16:creationId xmlns:a16="http://schemas.microsoft.com/office/drawing/2014/main" id="{C8F38B02-C1B8-48C6-A71F-5DF7D5A78FDB}"/>
            </a:ext>
          </a:extLst>
        </xdr:cNvPr>
        <xdr:cNvSpPr txBox="1"/>
      </xdr:nvSpPr>
      <xdr:spPr>
        <a:xfrm>
          <a:off x="9238557" y="42805350"/>
          <a:ext cx="130" cy="2024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202486"/>
    <xdr:sp macro="" textlink="">
      <xdr:nvSpPr>
        <xdr:cNvPr id="147" name="กล่องข้อความ 9">
          <a:extLst>
            <a:ext uri="{FF2B5EF4-FFF2-40B4-BE49-F238E27FC236}">
              <a16:creationId xmlns:a16="http://schemas.microsoft.com/office/drawing/2014/main" id="{8FC480FF-7197-4A1C-9391-354A4474444E}"/>
            </a:ext>
          </a:extLst>
        </xdr:cNvPr>
        <xdr:cNvSpPr txBox="1"/>
      </xdr:nvSpPr>
      <xdr:spPr>
        <a:xfrm>
          <a:off x="9238557" y="42805350"/>
          <a:ext cx="130" cy="2024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202486"/>
    <xdr:sp macro="" textlink="">
      <xdr:nvSpPr>
        <xdr:cNvPr id="148" name="กล่องข้อความ 10">
          <a:extLst>
            <a:ext uri="{FF2B5EF4-FFF2-40B4-BE49-F238E27FC236}">
              <a16:creationId xmlns:a16="http://schemas.microsoft.com/office/drawing/2014/main" id="{F1CA15B6-A06B-428E-BE4B-8BEA7F7351B6}"/>
            </a:ext>
          </a:extLst>
        </xdr:cNvPr>
        <xdr:cNvSpPr txBox="1"/>
      </xdr:nvSpPr>
      <xdr:spPr>
        <a:xfrm>
          <a:off x="9238557" y="42805350"/>
          <a:ext cx="130" cy="2024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391"/>
    <xdr:sp macro="" textlink="">
      <xdr:nvSpPr>
        <xdr:cNvPr id="149" name="กล่องข้อความ 1">
          <a:extLst>
            <a:ext uri="{FF2B5EF4-FFF2-40B4-BE49-F238E27FC236}">
              <a16:creationId xmlns:a16="http://schemas.microsoft.com/office/drawing/2014/main" id="{62575B3E-73C8-42FF-BF63-2C1CC91CC2DF}"/>
            </a:ext>
          </a:extLst>
        </xdr:cNvPr>
        <xdr:cNvSpPr txBox="1"/>
      </xdr:nvSpPr>
      <xdr:spPr>
        <a:xfrm>
          <a:off x="8971857" y="42805350"/>
          <a:ext cx="130" cy="1983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391"/>
    <xdr:sp macro="" textlink="">
      <xdr:nvSpPr>
        <xdr:cNvPr id="150" name="กล่องข้อความ 8">
          <a:extLst>
            <a:ext uri="{FF2B5EF4-FFF2-40B4-BE49-F238E27FC236}">
              <a16:creationId xmlns:a16="http://schemas.microsoft.com/office/drawing/2014/main" id="{9A77EC13-1A92-44FB-8AD9-A4DCA5EC5CDE}"/>
            </a:ext>
          </a:extLst>
        </xdr:cNvPr>
        <xdr:cNvSpPr txBox="1"/>
      </xdr:nvSpPr>
      <xdr:spPr>
        <a:xfrm>
          <a:off x="8971857" y="42805350"/>
          <a:ext cx="130" cy="1983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391"/>
    <xdr:sp macro="" textlink="">
      <xdr:nvSpPr>
        <xdr:cNvPr id="151" name="กล่องข้อความ 9">
          <a:extLst>
            <a:ext uri="{FF2B5EF4-FFF2-40B4-BE49-F238E27FC236}">
              <a16:creationId xmlns:a16="http://schemas.microsoft.com/office/drawing/2014/main" id="{93000C83-EF71-48F5-8787-9C5909985346}"/>
            </a:ext>
          </a:extLst>
        </xdr:cNvPr>
        <xdr:cNvSpPr txBox="1"/>
      </xdr:nvSpPr>
      <xdr:spPr>
        <a:xfrm>
          <a:off x="8971857" y="42805350"/>
          <a:ext cx="130" cy="1983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391"/>
    <xdr:sp macro="" textlink="">
      <xdr:nvSpPr>
        <xdr:cNvPr id="152" name="กล่องข้อความ 10">
          <a:extLst>
            <a:ext uri="{FF2B5EF4-FFF2-40B4-BE49-F238E27FC236}">
              <a16:creationId xmlns:a16="http://schemas.microsoft.com/office/drawing/2014/main" id="{6D9C4B90-8748-4C4C-924B-75002136E0D0}"/>
            </a:ext>
          </a:extLst>
        </xdr:cNvPr>
        <xdr:cNvSpPr txBox="1"/>
      </xdr:nvSpPr>
      <xdr:spPr>
        <a:xfrm>
          <a:off x="8971857" y="42805350"/>
          <a:ext cx="130" cy="1983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262572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97BC222A-6868-40E6-9046-898B37A46FF5}"/>
            </a:ext>
          </a:extLst>
        </xdr:cNvPr>
        <xdr:cNvSpPr txBox="1"/>
      </xdr:nvSpPr>
      <xdr:spPr>
        <a:xfrm>
          <a:off x="6229881" y="42805350"/>
          <a:ext cx="1027199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119"/>
    <xdr:sp macro="" textlink="">
      <xdr:nvSpPr>
        <xdr:cNvPr id="154" name="กล่องข้อความ 1">
          <a:extLst>
            <a:ext uri="{FF2B5EF4-FFF2-40B4-BE49-F238E27FC236}">
              <a16:creationId xmlns:a16="http://schemas.microsoft.com/office/drawing/2014/main" id="{0A515E2C-37F4-4825-87F5-22557B1F2CF0}"/>
            </a:ext>
          </a:extLst>
        </xdr:cNvPr>
        <xdr:cNvSpPr txBox="1"/>
      </xdr:nvSpPr>
      <xdr:spPr>
        <a:xfrm>
          <a:off x="8971857" y="42805350"/>
          <a:ext cx="130" cy="198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119"/>
    <xdr:sp macro="" textlink="">
      <xdr:nvSpPr>
        <xdr:cNvPr id="155" name="กล่องข้อความ 8">
          <a:extLst>
            <a:ext uri="{FF2B5EF4-FFF2-40B4-BE49-F238E27FC236}">
              <a16:creationId xmlns:a16="http://schemas.microsoft.com/office/drawing/2014/main" id="{72CA0D56-AC27-4F9C-83A6-BA3A2E4AEDC7}"/>
            </a:ext>
          </a:extLst>
        </xdr:cNvPr>
        <xdr:cNvSpPr txBox="1"/>
      </xdr:nvSpPr>
      <xdr:spPr>
        <a:xfrm>
          <a:off x="8971857" y="42805350"/>
          <a:ext cx="130" cy="198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119"/>
    <xdr:sp macro="" textlink="">
      <xdr:nvSpPr>
        <xdr:cNvPr id="156" name="กล่องข้อความ 9">
          <a:extLst>
            <a:ext uri="{FF2B5EF4-FFF2-40B4-BE49-F238E27FC236}">
              <a16:creationId xmlns:a16="http://schemas.microsoft.com/office/drawing/2014/main" id="{7FA4ACC7-BFBF-4064-B0EF-F926F2041B63}"/>
            </a:ext>
          </a:extLst>
        </xdr:cNvPr>
        <xdr:cNvSpPr txBox="1"/>
      </xdr:nvSpPr>
      <xdr:spPr>
        <a:xfrm>
          <a:off x="8971857" y="42805350"/>
          <a:ext cx="130" cy="198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119"/>
    <xdr:sp macro="" textlink="">
      <xdr:nvSpPr>
        <xdr:cNvPr id="157" name="กล่องข้อความ 10">
          <a:extLst>
            <a:ext uri="{FF2B5EF4-FFF2-40B4-BE49-F238E27FC236}">
              <a16:creationId xmlns:a16="http://schemas.microsoft.com/office/drawing/2014/main" id="{2F9CAE3F-39C0-457C-BD4F-B8382337EA15}"/>
            </a:ext>
          </a:extLst>
        </xdr:cNvPr>
        <xdr:cNvSpPr txBox="1"/>
      </xdr:nvSpPr>
      <xdr:spPr>
        <a:xfrm>
          <a:off x="8971857" y="42805350"/>
          <a:ext cx="130" cy="198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119"/>
    <xdr:sp macro="" textlink="">
      <xdr:nvSpPr>
        <xdr:cNvPr id="158" name="กล่องข้อความ 1">
          <a:extLst>
            <a:ext uri="{FF2B5EF4-FFF2-40B4-BE49-F238E27FC236}">
              <a16:creationId xmlns:a16="http://schemas.microsoft.com/office/drawing/2014/main" id="{8215C03E-1F22-45C7-8693-BCC44E0A41A1}"/>
            </a:ext>
          </a:extLst>
        </xdr:cNvPr>
        <xdr:cNvSpPr txBox="1"/>
      </xdr:nvSpPr>
      <xdr:spPr>
        <a:xfrm>
          <a:off x="8971857" y="42805350"/>
          <a:ext cx="130" cy="198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119"/>
    <xdr:sp macro="" textlink="">
      <xdr:nvSpPr>
        <xdr:cNvPr id="159" name="กล่องข้อความ 8">
          <a:extLst>
            <a:ext uri="{FF2B5EF4-FFF2-40B4-BE49-F238E27FC236}">
              <a16:creationId xmlns:a16="http://schemas.microsoft.com/office/drawing/2014/main" id="{6755AFE3-5747-45A8-86A6-0341A709E3BB}"/>
            </a:ext>
          </a:extLst>
        </xdr:cNvPr>
        <xdr:cNvSpPr txBox="1"/>
      </xdr:nvSpPr>
      <xdr:spPr>
        <a:xfrm>
          <a:off x="8971857" y="42805350"/>
          <a:ext cx="130" cy="198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119"/>
    <xdr:sp macro="" textlink="">
      <xdr:nvSpPr>
        <xdr:cNvPr id="160" name="กล่องข้อความ 9">
          <a:extLst>
            <a:ext uri="{FF2B5EF4-FFF2-40B4-BE49-F238E27FC236}">
              <a16:creationId xmlns:a16="http://schemas.microsoft.com/office/drawing/2014/main" id="{E6D19216-50D2-4B6D-869B-B8C2EFA331E1}"/>
            </a:ext>
          </a:extLst>
        </xdr:cNvPr>
        <xdr:cNvSpPr txBox="1"/>
      </xdr:nvSpPr>
      <xdr:spPr>
        <a:xfrm>
          <a:off x="8971857" y="42805350"/>
          <a:ext cx="130" cy="198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8119"/>
    <xdr:sp macro="" textlink="">
      <xdr:nvSpPr>
        <xdr:cNvPr id="161" name="กล่องข้อความ 10">
          <a:extLst>
            <a:ext uri="{FF2B5EF4-FFF2-40B4-BE49-F238E27FC236}">
              <a16:creationId xmlns:a16="http://schemas.microsoft.com/office/drawing/2014/main" id="{C1E4E716-3BB7-438D-95B2-C006BFDB41A4}"/>
            </a:ext>
          </a:extLst>
        </xdr:cNvPr>
        <xdr:cNvSpPr txBox="1"/>
      </xdr:nvSpPr>
      <xdr:spPr>
        <a:xfrm>
          <a:off x="8971857" y="42805350"/>
          <a:ext cx="130" cy="198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199517"/>
    <xdr:sp macro="" textlink="">
      <xdr:nvSpPr>
        <xdr:cNvPr id="162" name="กล่องข้อความ 1">
          <a:extLst>
            <a:ext uri="{FF2B5EF4-FFF2-40B4-BE49-F238E27FC236}">
              <a16:creationId xmlns:a16="http://schemas.microsoft.com/office/drawing/2014/main" id="{B11BD5AC-3716-4C0A-8FDC-3D778035E9CB}"/>
            </a:ext>
          </a:extLst>
        </xdr:cNvPr>
        <xdr:cNvSpPr txBox="1"/>
      </xdr:nvSpPr>
      <xdr:spPr>
        <a:xfrm>
          <a:off x="9238557" y="36014025"/>
          <a:ext cx="130" cy="1995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199517"/>
    <xdr:sp macro="" textlink="">
      <xdr:nvSpPr>
        <xdr:cNvPr id="163" name="กล่องข้อความ 8">
          <a:extLst>
            <a:ext uri="{FF2B5EF4-FFF2-40B4-BE49-F238E27FC236}">
              <a16:creationId xmlns:a16="http://schemas.microsoft.com/office/drawing/2014/main" id="{057EB258-F74A-45E2-9B33-70BECE397615}"/>
            </a:ext>
          </a:extLst>
        </xdr:cNvPr>
        <xdr:cNvSpPr txBox="1"/>
      </xdr:nvSpPr>
      <xdr:spPr>
        <a:xfrm>
          <a:off x="9238557" y="36014025"/>
          <a:ext cx="130" cy="1995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199517"/>
    <xdr:sp macro="" textlink="">
      <xdr:nvSpPr>
        <xdr:cNvPr id="164" name="กล่องข้อความ 9">
          <a:extLst>
            <a:ext uri="{FF2B5EF4-FFF2-40B4-BE49-F238E27FC236}">
              <a16:creationId xmlns:a16="http://schemas.microsoft.com/office/drawing/2014/main" id="{E0D322FE-33EE-4712-A77F-7E9EC73E0223}"/>
            </a:ext>
          </a:extLst>
        </xdr:cNvPr>
        <xdr:cNvSpPr txBox="1"/>
      </xdr:nvSpPr>
      <xdr:spPr>
        <a:xfrm>
          <a:off x="9238557" y="36014025"/>
          <a:ext cx="130" cy="1995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332682</xdr:colOff>
      <xdr:row>48</xdr:row>
      <xdr:rowOff>0</xdr:rowOff>
    </xdr:from>
    <xdr:ext cx="130" cy="199517"/>
    <xdr:sp macro="" textlink="">
      <xdr:nvSpPr>
        <xdr:cNvPr id="165" name="กล่องข้อความ 10">
          <a:extLst>
            <a:ext uri="{FF2B5EF4-FFF2-40B4-BE49-F238E27FC236}">
              <a16:creationId xmlns:a16="http://schemas.microsoft.com/office/drawing/2014/main" id="{D45E09AF-8A2C-4C3E-8E57-DDF8A08768C7}"/>
            </a:ext>
          </a:extLst>
        </xdr:cNvPr>
        <xdr:cNvSpPr txBox="1"/>
      </xdr:nvSpPr>
      <xdr:spPr>
        <a:xfrm>
          <a:off x="9238557" y="36014025"/>
          <a:ext cx="130" cy="1995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379"/>
    <xdr:sp macro="" textlink="">
      <xdr:nvSpPr>
        <xdr:cNvPr id="166" name="กล่องข้อความ 1">
          <a:extLst>
            <a:ext uri="{FF2B5EF4-FFF2-40B4-BE49-F238E27FC236}">
              <a16:creationId xmlns:a16="http://schemas.microsoft.com/office/drawing/2014/main" id="{79C1CAA2-8283-4A0E-A7CB-63A9F3A7C2B4}"/>
            </a:ext>
          </a:extLst>
        </xdr:cNvPr>
        <xdr:cNvSpPr txBox="1"/>
      </xdr:nvSpPr>
      <xdr:spPr>
        <a:xfrm>
          <a:off x="8971857" y="36014025"/>
          <a:ext cx="130" cy="1923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379"/>
    <xdr:sp macro="" textlink="">
      <xdr:nvSpPr>
        <xdr:cNvPr id="167" name="กล่องข้อความ 8">
          <a:extLst>
            <a:ext uri="{FF2B5EF4-FFF2-40B4-BE49-F238E27FC236}">
              <a16:creationId xmlns:a16="http://schemas.microsoft.com/office/drawing/2014/main" id="{4EB1E941-B754-4180-A88A-CC2A580B2176}"/>
            </a:ext>
          </a:extLst>
        </xdr:cNvPr>
        <xdr:cNvSpPr txBox="1"/>
      </xdr:nvSpPr>
      <xdr:spPr>
        <a:xfrm>
          <a:off x="8971857" y="36014025"/>
          <a:ext cx="130" cy="1923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379"/>
    <xdr:sp macro="" textlink="">
      <xdr:nvSpPr>
        <xdr:cNvPr id="168" name="กล่องข้อความ 9">
          <a:extLst>
            <a:ext uri="{FF2B5EF4-FFF2-40B4-BE49-F238E27FC236}">
              <a16:creationId xmlns:a16="http://schemas.microsoft.com/office/drawing/2014/main" id="{8F81A790-3602-4F18-82EC-23A88127D886}"/>
            </a:ext>
          </a:extLst>
        </xdr:cNvPr>
        <xdr:cNvSpPr txBox="1"/>
      </xdr:nvSpPr>
      <xdr:spPr>
        <a:xfrm>
          <a:off x="8971857" y="36014025"/>
          <a:ext cx="130" cy="1923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379"/>
    <xdr:sp macro="" textlink="">
      <xdr:nvSpPr>
        <xdr:cNvPr id="169" name="กล่องข้อความ 10">
          <a:extLst>
            <a:ext uri="{FF2B5EF4-FFF2-40B4-BE49-F238E27FC236}">
              <a16:creationId xmlns:a16="http://schemas.microsoft.com/office/drawing/2014/main" id="{0D0265D1-2D7D-4882-953B-BCFF28D833D5}"/>
            </a:ext>
          </a:extLst>
        </xdr:cNvPr>
        <xdr:cNvSpPr txBox="1"/>
      </xdr:nvSpPr>
      <xdr:spPr>
        <a:xfrm>
          <a:off x="8971857" y="36014025"/>
          <a:ext cx="130" cy="1923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302354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B79E200-39BF-4020-8396-DCB96A9D476B}"/>
            </a:ext>
          </a:extLst>
        </xdr:cNvPr>
        <xdr:cNvSpPr txBox="1"/>
      </xdr:nvSpPr>
      <xdr:spPr>
        <a:xfrm>
          <a:off x="6229881" y="36014025"/>
          <a:ext cx="1027199" cy="302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71" name="กล่องข้อความ 1">
          <a:extLst>
            <a:ext uri="{FF2B5EF4-FFF2-40B4-BE49-F238E27FC236}">
              <a16:creationId xmlns:a16="http://schemas.microsoft.com/office/drawing/2014/main" id="{52BE95B9-ADAB-436D-AD02-840AE0A0BE98}"/>
            </a:ext>
          </a:extLst>
        </xdr:cNvPr>
        <xdr:cNvSpPr txBox="1"/>
      </xdr:nvSpPr>
      <xdr:spPr>
        <a:xfrm>
          <a:off x="8971857" y="3601402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72" name="กล่องข้อความ 8">
          <a:extLst>
            <a:ext uri="{FF2B5EF4-FFF2-40B4-BE49-F238E27FC236}">
              <a16:creationId xmlns:a16="http://schemas.microsoft.com/office/drawing/2014/main" id="{E5A701C5-B661-456B-9DB2-F91631640012}"/>
            </a:ext>
          </a:extLst>
        </xdr:cNvPr>
        <xdr:cNvSpPr txBox="1"/>
      </xdr:nvSpPr>
      <xdr:spPr>
        <a:xfrm>
          <a:off x="8971857" y="3601402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73" name="กล่องข้อความ 9">
          <a:extLst>
            <a:ext uri="{FF2B5EF4-FFF2-40B4-BE49-F238E27FC236}">
              <a16:creationId xmlns:a16="http://schemas.microsoft.com/office/drawing/2014/main" id="{6BCB8FA6-C6E4-4ACB-8671-103C0187454F}"/>
            </a:ext>
          </a:extLst>
        </xdr:cNvPr>
        <xdr:cNvSpPr txBox="1"/>
      </xdr:nvSpPr>
      <xdr:spPr>
        <a:xfrm>
          <a:off x="8971857" y="3601402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74" name="กล่องข้อความ 10">
          <a:extLst>
            <a:ext uri="{FF2B5EF4-FFF2-40B4-BE49-F238E27FC236}">
              <a16:creationId xmlns:a16="http://schemas.microsoft.com/office/drawing/2014/main" id="{FAA740E3-1928-4677-957E-4BB567AA602E}"/>
            </a:ext>
          </a:extLst>
        </xdr:cNvPr>
        <xdr:cNvSpPr txBox="1"/>
      </xdr:nvSpPr>
      <xdr:spPr>
        <a:xfrm>
          <a:off x="8971857" y="3601402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75" name="กล่องข้อความ 1">
          <a:extLst>
            <a:ext uri="{FF2B5EF4-FFF2-40B4-BE49-F238E27FC236}">
              <a16:creationId xmlns:a16="http://schemas.microsoft.com/office/drawing/2014/main" id="{13D60C4F-947B-4577-B2DE-53109AA80D73}"/>
            </a:ext>
          </a:extLst>
        </xdr:cNvPr>
        <xdr:cNvSpPr txBox="1"/>
      </xdr:nvSpPr>
      <xdr:spPr>
        <a:xfrm>
          <a:off x="8971857" y="3601402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76" name="กล่องข้อความ 8">
          <a:extLst>
            <a:ext uri="{FF2B5EF4-FFF2-40B4-BE49-F238E27FC236}">
              <a16:creationId xmlns:a16="http://schemas.microsoft.com/office/drawing/2014/main" id="{3B6C62C3-138D-40C1-B0EA-34BB46D1C674}"/>
            </a:ext>
          </a:extLst>
        </xdr:cNvPr>
        <xdr:cNvSpPr txBox="1"/>
      </xdr:nvSpPr>
      <xdr:spPr>
        <a:xfrm>
          <a:off x="8971857" y="3601402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77" name="กล่องข้อความ 9">
          <a:extLst>
            <a:ext uri="{FF2B5EF4-FFF2-40B4-BE49-F238E27FC236}">
              <a16:creationId xmlns:a16="http://schemas.microsoft.com/office/drawing/2014/main" id="{80CDFB72-DDED-4762-9546-AEE4F5928E15}"/>
            </a:ext>
          </a:extLst>
        </xdr:cNvPr>
        <xdr:cNvSpPr txBox="1"/>
      </xdr:nvSpPr>
      <xdr:spPr>
        <a:xfrm>
          <a:off x="8971857" y="3601402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192115"/>
    <xdr:sp macro="" textlink="">
      <xdr:nvSpPr>
        <xdr:cNvPr id="178" name="กล่องข้อความ 10">
          <a:extLst>
            <a:ext uri="{FF2B5EF4-FFF2-40B4-BE49-F238E27FC236}">
              <a16:creationId xmlns:a16="http://schemas.microsoft.com/office/drawing/2014/main" id="{789406FA-CA78-40B9-ACD4-B36AE50B14A6}"/>
            </a:ext>
          </a:extLst>
        </xdr:cNvPr>
        <xdr:cNvSpPr txBox="1"/>
      </xdr:nvSpPr>
      <xdr:spPr>
        <a:xfrm>
          <a:off x="8971857" y="36014025"/>
          <a:ext cx="130" cy="192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84" name="กล่องข้อความ 1">
          <a:extLst>
            <a:ext uri="{FF2B5EF4-FFF2-40B4-BE49-F238E27FC236}">
              <a16:creationId xmlns:a16="http://schemas.microsoft.com/office/drawing/2014/main" id="{80DAFB02-7F07-4540-9DC5-6A946B9C7FB6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85" name="กล่องข้อความ 8">
          <a:extLst>
            <a:ext uri="{FF2B5EF4-FFF2-40B4-BE49-F238E27FC236}">
              <a16:creationId xmlns:a16="http://schemas.microsoft.com/office/drawing/2014/main" id="{B5059F18-DAA6-498B-B3D0-0AA7DD97962D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86" name="กล่องข้อความ 9">
          <a:extLst>
            <a:ext uri="{FF2B5EF4-FFF2-40B4-BE49-F238E27FC236}">
              <a16:creationId xmlns:a16="http://schemas.microsoft.com/office/drawing/2014/main" id="{5A402C05-8E17-4D01-A1A6-ECB2B43E1890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87" name="กล่องข้อความ 10">
          <a:extLst>
            <a:ext uri="{FF2B5EF4-FFF2-40B4-BE49-F238E27FC236}">
              <a16:creationId xmlns:a16="http://schemas.microsoft.com/office/drawing/2014/main" id="{3EC6A7AF-D884-4D3B-AC99-607B0FAE17F6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48</xdr:row>
      <xdr:rowOff>0</xdr:rowOff>
    </xdr:from>
    <xdr:ext cx="1027199" cy="274008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33BCAC85-388D-4876-86E2-A2D16E1D957E}"/>
            </a:ext>
          </a:extLst>
        </xdr:cNvPr>
        <xdr:cNvSpPr txBox="1"/>
      </xdr:nvSpPr>
      <xdr:spPr>
        <a:xfrm>
          <a:off x="6020331" y="19126200"/>
          <a:ext cx="1027199" cy="274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89" name="กล่องข้อความ 1">
          <a:extLst>
            <a:ext uri="{FF2B5EF4-FFF2-40B4-BE49-F238E27FC236}">
              <a16:creationId xmlns:a16="http://schemas.microsoft.com/office/drawing/2014/main" id="{0A2C5F65-C6C1-43BC-BD0A-CCF9FED4B770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90" name="กล่องข้อความ 8">
          <a:extLst>
            <a:ext uri="{FF2B5EF4-FFF2-40B4-BE49-F238E27FC236}">
              <a16:creationId xmlns:a16="http://schemas.microsoft.com/office/drawing/2014/main" id="{EA168F81-A449-45D0-BC8D-9271D7609D08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91" name="กล่องข้อความ 9">
          <a:extLst>
            <a:ext uri="{FF2B5EF4-FFF2-40B4-BE49-F238E27FC236}">
              <a16:creationId xmlns:a16="http://schemas.microsoft.com/office/drawing/2014/main" id="{9AC668E9-A9F2-4E04-8D73-A27FFE563B26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92" name="กล่องข้อความ 10">
          <a:extLst>
            <a:ext uri="{FF2B5EF4-FFF2-40B4-BE49-F238E27FC236}">
              <a16:creationId xmlns:a16="http://schemas.microsoft.com/office/drawing/2014/main" id="{A9FA6C99-3264-4F65-96E7-B4BA36DDD84D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93" name="กล่องข้อความ 1">
          <a:extLst>
            <a:ext uri="{FF2B5EF4-FFF2-40B4-BE49-F238E27FC236}">
              <a16:creationId xmlns:a16="http://schemas.microsoft.com/office/drawing/2014/main" id="{FFAE64F1-6F1B-45C6-ADA2-26B52CA64394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94" name="กล่องข้อความ 8">
          <a:extLst>
            <a:ext uri="{FF2B5EF4-FFF2-40B4-BE49-F238E27FC236}">
              <a16:creationId xmlns:a16="http://schemas.microsoft.com/office/drawing/2014/main" id="{98A70CB1-92AC-4357-BBFC-7F77D5164694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95" name="กล่องข้อความ 9">
          <a:extLst>
            <a:ext uri="{FF2B5EF4-FFF2-40B4-BE49-F238E27FC236}">
              <a16:creationId xmlns:a16="http://schemas.microsoft.com/office/drawing/2014/main" id="{82BC8256-AD9A-4051-ACBC-34925946EAC4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7</xdr:col>
      <xdr:colOff>65982</xdr:colOff>
      <xdr:row>48</xdr:row>
      <xdr:rowOff>0</xdr:rowOff>
    </xdr:from>
    <xdr:ext cx="130" cy="254724"/>
    <xdr:sp macro="" textlink="">
      <xdr:nvSpPr>
        <xdr:cNvPr id="196" name="กล่องข้อความ 10">
          <a:extLst>
            <a:ext uri="{FF2B5EF4-FFF2-40B4-BE49-F238E27FC236}">
              <a16:creationId xmlns:a16="http://schemas.microsoft.com/office/drawing/2014/main" id="{49A28678-9938-4159-B009-AF32FC569AFD}"/>
            </a:ext>
          </a:extLst>
        </xdr:cNvPr>
        <xdr:cNvSpPr txBox="1"/>
      </xdr:nvSpPr>
      <xdr:spPr>
        <a:xfrm>
          <a:off x="8905182" y="1912620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150033</xdr:colOff>
      <xdr:row>28</xdr:row>
      <xdr:rowOff>3147</xdr:rowOff>
    </xdr:from>
    <xdr:to>
      <xdr:col>6</xdr:col>
      <xdr:colOff>0</xdr:colOff>
      <xdr:row>28</xdr:row>
      <xdr:rowOff>27821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5E28DFA-AC39-41C7-9B48-B6C486486FAD}"/>
            </a:ext>
          </a:extLst>
        </xdr:cNvPr>
        <xdr:cNvSpPr txBox="1"/>
      </xdr:nvSpPr>
      <xdr:spPr>
        <a:xfrm>
          <a:off x="3779058" y="10166322"/>
          <a:ext cx="1975700" cy="24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4</xdr:col>
      <xdr:colOff>332682</xdr:colOff>
      <xdr:row>30</xdr:row>
      <xdr:rowOff>0</xdr:rowOff>
    </xdr:from>
    <xdr:ext cx="130" cy="290116"/>
    <xdr:sp macro="" textlink="">
      <xdr:nvSpPr>
        <xdr:cNvPr id="5" name="กล่องข้อความ 1">
          <a:extLst>
            <a:ext uri="{FF2B5EF4-FFF2-40B4-BE49-F238E27FC236}">
              <a16:creationId xmlns:a16="http://schemas.microsoft.com/office/drawing/2014/main" id="{39B8CE83-3BD2-45CB-8A53-3851E157FD12}"/>
            </a:ext>
          </a:extLst>
        </xdr:cNvPr>
        <xdr:cNvSpPr txBox="1"/>
      </xdr:nvSpPr>
      <xdr:spPr>
        <a:xfrm>
          <a:off x="3961707" y="1065847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332682</xdr:colOff>
      <xdr:row>30</xdr:row>
      <xdr:rowOff>0</xdr:rowOff>
    </xdr:from>
    <xdr:ext cx="130" cy="290116"/>
    <xdr:sp macro="" textlink="">
      <xdr:nvSpPr>
        <xdr:cNvPr id="6" name="กล่องข้อความ 8">
          <a:extLst>
            <a:ext uri="{FF2B5EF4-FFF2-40B4-BE49-F238E27FC236}">
              <a16:creationId xmlns:a16="http://schemas.microsoft.com/office/drawing/2014/main" id="{F151C18B-151A-422D-B9D0-545CA2DD20B0}"/>
            </a:ext>
          </a:extLst>
        </xdr:cNvPr>
        <xdr:cNvSpPr txBox="1"/>
      </xdr:nvSpPr>
      <xdr:spPr>
        <a:xfrm>
          <a:off x="3961707" y="1065847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332682</xdr:colOff>
      <xdr:row>30</xdr:row>
      <xdr:rowOff>0</xdr:rowOff>
    </xdr:from>
    <xdr:ext cx="130" cy="290116"/>
    <xdr:sp macro="" textlink="">
      <xdr:nvSpPr>
        <xdr:cNvPr id="7" name="กล่องข้อความ 9">
          <a:extLst>
            <a:ext uri="{FF2B5EF4-FFF2-40B4-BE49-F238E27FC236}">
              <a16:creationId xmlns:a16="http://schemas.microsoft.com/office/drawing/2014/main" id="{2D12271D-5C36-4AEF-86F0-D5397C7CE960}"/>
            </a:ext>
          </a:extLst>
        </xdr:cNvPr>
        <xdr:cNvSpPr txBox="1"/>
      </xdr:nvSpPr>
      <xdr:spPr>
        <a:xfrm>
          <a:off x="3961707" y="1065847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332682</xdr:colOff>
      <xdr:row>30</xdr:row>
      <xdr:rowOff>0</xdr:rowOff>
    </xdr:from>
    <xdr:ext cx="130" cy="290116"/>
    <xdr:sp macro="" textlink="">
      <xdr:nvSpPr>
        <xdr:cNvPr id="8" name="กล่องข้อความ 10">
          <a:extLst>
            <a:ext uri="{FF2B5EF4-FFF2-40B4-BE49-F238E27FC236}">
              <a16:creationId xmlns:a16="http://schemas.microsoft.com/office/drawing/2014/main" id="{BF8AD29F-F7DD-4EDC-9414-5D77177F658F}"/>
            </a:ext>
          </a:extLst>
        </xdr:cNvPr>
        <xdr:cNvSpPr txBox="1"/>
      </xdr:nvSpPr>
      <xdr:spPr>
        <a:xfrm>
          <a:off x="3961707" y="1065847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64521"/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id="{CFA39962-4801-4F56-BF71-49CFE07CDB57}"/>
            </a:ext>
          </a:extLst>
        </xdr:cNvPr>
        <xdr:cNvSpPr txBox="1"/>
      </xdr:nvSpPr>
      <xdr:spPr>
        <a:xfrm>
          <a:off x="3695007" y="1065847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64521"/>
    <xdr:sp macro="" textlink="">
      <xdr:nvSpPr>
        <xdr:cNvPr id="10" name="กล่องข้อความ 8">
          <a:extLst>
            <a:ext uri="{FF2B5EF4-FFF2-40B4-BE49-F238E27FC236}">
              <a16:creationId xmlns:a16="http://schemas.microsoft.com/office/drawing/2014/main" id="{7409CA0B-E01C-4D52-8C0E-110AFC9DFE95}"/>
            </a:ext>
          </a:extLst>
        </xdr:cNvPr>
        <xdr:cNvSpPr txBox="1"/>
      </xdr:nvSpPr>
      <xdr:spPr>
        <a:xfrm>
          <a:off x="3695007" y="1065847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64521"/>
    <xdr:sp macro="" textlink="">
      <xdr:nvSpPr>
        <xdr:cNvPr id="11" name="กล่องข้อความ 9">
          <a:extLst>
            <a:ext uri="{FF2B5EF4-FFF2-40B4-BE49-F238E27FC236}">
              <a16:creationId xmlns:a16="http://schemas.microsoft.com/office/drawing/2014/main" id="{323F37C1-AB99-4093-9E25-CECBEDB938F5}"/>
            </a:ext>
          </a:extLst>
        </xdr:cNvPr>
        <xdr:cNvSpPr txBox="1"/>
      </xdr:nvSpPr>
      <xdr:spPr>
        <a:xfrm>
          <a:off x="3695007" y="1065847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64521"/>
    <xdr:sp macro="" textlink="">
      <xdr:nvSpPr>
        <xdr:cNvPr id="12" name="กล่องข้อความ 10">
          <a:extLst>
            <a:ext uri="{FF2B5EF4-FFF2-40B4-BE49-F238E27FC236}">
              <a16:creationId xmlns:a16="http://schemas.microsoft.com/office/drawing/2014/main" id="{293EC35B-D061-4F59-B815-74A9DA5F1A25}"/>
            </a:ext>
          </a:extLst>
        </xdr:cNvPr>
        <xdr:cNvSpPr txBox="1"/>
      </xdr:nvSpPr>
      <xdr:spPr>
        <a:xfrm>
          <a:off x="3695007" y="1065847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6</xdr:col>
      <xdr:colOff>0</xdr:colOff>
      <xdr:row>26</xdr:row>
      <xdr:rowOff>0</xdr:rowOff>
    </xdr:from>
    <xdr:ext cx="1027199" cy="26290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2E11BC8-6C74-4F53-B9DB-5AC8C4418939}"/>
            </a:ext>
          </a:extLst>
        </xdr:cNvPr>
        <xdr:cNvSpPr txBox="1"/>
      </xdr:nvSpPr>
      <xdr:spPr>
        <a:xfrm>
          <a:off x="6706131" y="9667875"/>
          <a:ext cx="1027199" cy="262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54724"/>
    <xdr:sp macro="" textlink="">
      <xdr:nvSpPr>
        <xdr:cNvPr id="14" name="กล่องข้อความ 1">
          <a:extLst>
            <a:ext uri="{FF2B5EF4-FFF2-40B4-BE49-F238E27FC236}">
              <a16:creationId xmlns:a16="http://schemas.microsoft.com/office/drawing/2014/main" id="{E9F03498-AAEF-4A80-AEA1-CFA8F780C5E3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54724"/>
    <xdr:sp macro="" textlink="">
      <xdr:nvSpPr>
        <xdr:cNvPr id="15" name="กล่องข้อความ 8">
          <a:extLst>
            <a:ext uri="{FF2B5EF4-FFF2-40B4-BE49-F238E27FC236}">
              <a16:creationId xmlns:a16="http://schemas.microsoft.com/office/drawing/2014/main" id="{C78F735F-D565-4195-AFB3-00A615BD5BAC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54724"/>
    <xdr:sp macro="" textlink="">
      <xdr:nvSpPr>
        <xdr:cNvPr id="16" name="กล่องข้อความ 9">
          <a:extLst>
            <a:ext uri="{FF2B5EF4-FFF2-40B4-BE49-F238E27FC236}">
              <a16:creationId xmlns:a16="http://schemas.microsoft.com/office/drawing/2014/main" id="{ED171E87-2115-4DD9-908E-2950255EC042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54724"/>
    <xdr:sp macro="" textlink="">
      <xdr:nvSpPr>
        <xdr:cNvPr id="17" name="กล่องข้อความ 10">
          <a:extLst>
            <a:ext uri="{FF2B5EF4-FFF2-40B4-BE49-F238E27FC236}">
              <a16:creationId xmlns:a16="http://schemas.microsoft.com/office/drawing/2014/main" id="{5548D23E-BCA4-4AE0-AC2A-48BC95F4DBC7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54724"/>
    <xdr:sp macro="" textlink="">
      <xdr:nvSpPr>
        <xdr:cNvPr id="18" name="กล่องข้อความ 1">
          <a:extLst>
            <a:ext uri="{FF2B5EF4-FFF2-40B4-BE49-F238E27FC236}">
              <a16:creationId xmlns:a16="http://schemas.microsoft.com/office/drawing/2014/main" id="{06E45A08-ADD2-4D5D-AB88-7E88FC619C0A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54724"/>
    <xdr:sp macro="" textlink="">
      <xdr:nvSpPr>
        <xdr:cNvPr id="19" name="กล่องข้อความ 8">
          <a:extLst>
            <a:ext uri="{FF2B5EF4-FFF2-40B4-BE49-F238E27FC236}">
              <a16:creationId xmlns:a16="http://schemas.microsoft.com/office/drawing/2014/main" id="{3651DD6D-4523-4854-8377-383EBE8F02DE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54724"/>
    <xdr:sp macro="" textlink="">
      <xdr:nvSpPr>
        <xdr:cNvPr id="20" name="กล่องข้อความ 9">
          <a:extLst>
            <a:ext uri="{FF2B5EF4-FFF2-40B4-BE49-F238E27FC236}">
              <a16:creationId xmlns:a16="http://schemas.microsoft.com/office/drawing/2014/main" id="{6EE50150-EF3D-481B-A8E3-3321A228E408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65982</xdr:colOff>
      <xdr:row>30</xdr:row>
      <xdr:rowOff>0</xdr:rowOff>
    </xdr:from>
    <xdr:ext cx="130" cy="254724"/>
    <xdr:sp macro="" textlink="">
      <xdr:nvSpPr>
        <xdr:cNvPr id="21" name="กล่องข้อความ 10">
          <a:extLst>
            <a:ext uri="{FF2B5EF4-FFF2-40B4-BE49-F238E27FC236}">
              <a16:creationId xmlns:a16="http://schemas.microsoft.com/office/drawing/2014/main" id="{4DB607B5-745E-458E-9688-E28C3CFC35F0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twoCellAnchor>
    <xdr:from>
      <xdr:col>2</xdr:col>
      <xdr:colOff>150033</xdr:colOff>
      <xdr:row>26</xdr:row>
      <xdr:rowOff>3147</xdr:rowOff>
    </xdr:from>
    <xdr:to>
      <xdr:col>4</xdr:col>
      <xdr:colOff>468383</xdr:colOff>
      <xdr:row>26</xdr:row>
      <xdr:rowOff>27821</xdr:rowOff>
    </xdr:to>
    <xdr:sp macro="" textlink="">
      <xdr:nvSpPr>
        <xdr:cNvPr id="22" name="กล่องข้อความ 3">
          <a:extLst>
            <a:ext uri="{FF2B5EF4-FFF2-40B4-BE49-F238E27FC236}">
              <a16:creationId xmlns:a16="http://schemas.microsoft.com/office/drawing/2014/main" id="{29FECE94-CEED-4566-9FF0-393D9D2CEC6F}"/>
            </a:ext>
          </a:extLst>
        </xdr:cNvPr>
        <xdr:cNvSpPr txBox="1"/>
      </xdr:nvSpPr>
      <xdr:spPr>
        <a:xfrm>
          <a:off x="5026833" y="7051647"/>
          <a:ext cx="3032975" cy="24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104629</xdr:colOff>
      <xdr:row>26</xdr:row>
      <xdr:rowOff>0</xdr:rowOff>
    </xdr:from>
    <xdr:to>
      <xdr:col>4</xdr:col>
      <xdr:colOff>110402</xdr:colOff>
      <xdr:row>26</xdr:row>
      <xdr:rowOff>12621</xdr:rowOff>
    </xdr:to>
    <xdr:sp macro="" textlink="">
      <xdr:nvSpPr>
        <xdr:cNvPr id="23" name="กล่องข้อความ 3">
          <a:extLst>
            <a:ext uri="{FF2B5EF4-FFF2-40B4-BE49-F238E27FC236}">
              <a16:creationId xmlns:a16="http://schemas.microsoft.com/office/drawing/2014/main" id="{93AB5990-84BB-4B29-932C-D57D3A02A130}"/>
            </a:ext>
          </a:extLst>
        </xdr:cNvPr>
        <xdr:cNvSpPr txBox="1"/>
      </xdr:nvSpPr>
      <xdr:spPr>
        <a:xfrm>
          <a:off x="4981429" y="7048500"/>
          <a:ext cx="2720398" cy="126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2</xdr:col>
      <xdr:colOff>332682</xdr:colOff>
      <xdr:row>27</xdr:row>
      <xdr:rowOff>0</xdr:rowOff>
    </xdr:from>
    <xdr:ext cx="130" cy="290116"/>
    <xdr:sp macro="" textlink="">
      <xdr:nvSpPr>
        <xdr:cNvPr id="24" name="กล่องข้อความ 1">
          <a:extLst>
            <a:ext uri="{FF2B5EF4-FFF2-40B4-BE49-F238E27FC236}">
              <a16:creationId xmlns:a16="http://schemas.microsoft.com/office/drawing/2014/main" id="{7C7665AF-43D0-42A4-B8CB-60BA66C4BFD0}"/>
            </a:ext>
          </a:extLst>
        </xdr:cNvPr>
        <xdr:cNvSpPr txBox="1"/>
      </xdr:nvSpPr>
      <xdr:spPr>
        <a:xfrm>
          <a:off x="5209482" y="729615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27</xdr:row>
      <xdr:rowOff>0</xdr:rowOff>
    </xdr:from>
    <xdr:ext cx="130" cy="290116"/>
    <xdr:sp macro="" textlink="">
      <xdr:nvSpPr>
        <xdr:cNvPr id="25" name="กล่องข้อความ 8">
          <a:extLst>
            <a:ext uri="{FF2B5EF4-FFF2-40B4-BE49-F238E27FC236}">
              <a16:creationId xmlns:a16="http://schemas.microsoft.com/office/drawing/2014/main" id="{69F026EA-551F-4E66-A8F4-6724CEA7DCFA}"/>
            </a:ext>
          </a:extLst>
        </xdr:cNvPr>
        <xdr:cNvSpPr txBox="1"/>
      </xdr:nvSpPr>
      <xdr:spPr>
        <a:xfrm>
          <a:off x="5209482" y="729615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27</xdr:row>
      <xdr:rowOff>0</xdr:rowOff>
    </xdr:from>
    <xdr:ext cx="130" cy="290116"/>
    <xdr:sp macro="" textlink="">
      <xdr:nvSpPr>
        <xdr:cNvPr id="26" name="กล่องข้อความ 9">
          <a:extLst>
            <a:ext uri="{FF2B5EF4-FFF2-40B4-BE49-F238E27FC236}">
              <a16:creationId xmlns:a16="http://schemas.microsoft.com/office/drawing/2014/main" id="{A92840CF-ACB3-4585-A3F8-F0C719A7F0DB}"/>
            </a:ext>
          </a:extLst>
        </xdr:cNvPr>
        <xdr:cNvSpPr txBox="1"/>
      </xdr:nvSpPr>
      <xdr:spPr>
        <a:xfrm>
          <a:off x="5209482" y="729615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27</xdr:row>
      <xdr:rowOff>0</xdr:rowOff>
    </xdr:from>
    <xdr:ext cx="130" cy="290116"/>
    <xdr:sp macro="" textlink="">
      <xdr:nvSpPr>
        <xdr:cNvPr id="27" name="กล่องข้อความ 10">
          <a:extLst>
            <a:ext uri="{FF2B5EF4-FFF2-40B4-BE49-F238E27FC236}">
              <a16:creationId xmlns:a16="http://schemas.microsoft.com/office/drawing/2014/main" id="{455E0068-30E9-4B24-9B80-DF7A8EC5DF97}"/>
            </a:ext>
          </a:extLst>
        </xdr:cNvPr>
        <xdr:cNvSpPr txBox="1"/>
      </xdr:nvSpPr>
      <xdr:spPr>
        <a:xfrm>
          <a:off x="5209482" y="7296150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64521"/>
    <xdr:sp macro="" textlink="">
      <xdr:nvSpPr>
        <xdr:cNvPr id="28" name="กล่องข้อความ 1">
          <a:extLst>
            <a:ext uri="{FF2B5EF4-FFF2-40B4-BE49-F238E27FC236}">
              <a16:creationId xmlns:a16="http://schemas.microsoft.com/office/drawing/2014/main" id="{BD7A7990-39FA-42FD-BAFB-D51E4C36EA31}"/>
            </a:ext>
          </a:extLst>
        </xdr:cNvPr>
        <xdr:cNvSpPr txBox="1"/>
      </xdr:nvSpPr>
      <xdr:spPr>
        <a:xfrm>
          <a:off x="4942782" y="729615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64521"/>
    <xdr:sp macro="" textlink="">
      <xdr:nvSpPr>
        <xdr:cNvPr id="29" name="กล่องข้อความ 8">
          <a:extLst>
            <a:ext uri="{FF2B5EF4-FFF2-40B4-BE49-F238E27FC236}">
              <a16:creationId xmlns:a16="http://schemas.microsoft.com/office/drawing/2014/main" id="{CAD4C974-0E74-428A-A8E6-33CBA51719BB}"/>
            </a:ext>
          </a:extLst>
        </xdr:cNvPr>
        <xdr:cNvSpPr txBox="1"/>
      </xdr:nvSpPr>
      <xdr:spPr>
        <a:xfrm>
          <a:off x="4942782" y="729615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64521"/>
    <xdr:sp macro="" textlink="">
      <xdr:nvSpPr>
        <xdr:cNvPr id="30" name="กล่องข้อความ 9">
          <a:extLst>
            <a:ext uri="{FF2B5EF4-FFF2-40B4-BE49-F238E27FC236}">
              <a16:creationId xmlns:a16="http://schemas.microsoft.com/office/drawing/2014/main" id="{84EE10F4-2C7E-480F-82CD-7A168075C935}"/>
            </a:ext>
          </a:extLst>
        </xdr:cNvPr>
        <xdr:cNvSpPr txBox="1"/>
      </xdr:nvSpPr>
      <xdr:spPr>
        <a:xfrm>
          <a:off x="4942782" y="729615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64521"/>
    <xdr:sp macro="" textlink="">
      <xdr:nvSpPr>
        <xdr:cNvPr id="31" name="กล่องข้อความ 10">
          <a:extLst>
            <a:ext uri="{FF2B5EF4-FFF2-40B4-BE49-F238E27FC236}">
              <a16:creationId xmlns:a16="http://schemas.microsoft.com/office/drawing/2014/main" id="{A7A83809-6F01-41C0-BF0E-0E2DCF471FEA}"/>
            </a:ext>
          </a:extLst>
        </xdr:cNvPr>
        <xdr:cNvSpPr txBox="1"/>
      </xdr:nvSpPr>
      <xdr:spPr>
        <a:xfrm>
          <a:off x="4942782" y="7296150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54724"/>
    <xdr:sp macro="" textlink="">
      <xdr:nvSpPr>
        <xdr:cNvPr id="33" name="กล่องข้อความ 1">
          <a:extLst>
            <a:ext uri="{FF2B5EF4-FFF2-40B4-BE49-F238E27FC236}">
              <a16:creationId xmlns:a16="http://schemas.microsoft.com/office/drawing/2014/main" id="{46196288-6FB8-48D1-975B-0EB9CF554BB0}"/>
            </a:ext>
          </a:extLst>
        </xdr:cNvPr>
        <xdr:cNvSpPr txBox="1"/>
      </xdr:nvSpPr>
      <xdr:spPr>
        <a:xfrm>
          <a:off x="4942782" y="72961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54724"/>
    <xdr:sp macro="" textlink="">
      <xdr:nvSpPr>
        <xdr:cNvPr id="34" name="กล่องข้อความ 8">
          <a:extLst>
            <a:ext uri="{FF2B5EF4-FFF2-40B4-BE49-F238E27FC236}">
              <a16:creationId xmlns:a16="http://schemas.microsoft.com/office/drawing/2014/main" id="{4BBBD180-DD8F-45CA-9A87-0A7CB7247641}"/>
            </a:ext>
          </a:extLst>
        </xdr:cNvPr>
        <xdr:cNvSpPr txBox="1"/>
      </xdr:nvSpPr>
      <xdr:spPr>
        <a:xfrm>
          <a:off x="4942782" y="72961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54724"/>
    <xdr:sp macro="" textlink="">
      <xdr:nvSpPr>
        <xdr:cNvPr id="35" name="กล่องข้อความ 9">
          <a:extLst>
            <a:ext uri="{FF2B5EF4-FFF2-40B4-BE49-F238E27FC236}">
              <a16:creationId xmlns:a16="http://schemas.microsoft.com/office/drawing/2014/main" id="{56909D81-E949-4ECA-A655-042670CC95B1}"/>
            </a:ext>
          </a:extLst>
        </xdr:cNvPr>
        <xdr:cNvSpPr txBox="1"/>
      </xdr:nvSpPr>
      <xdr:spPr>
        <a:xfrm>
          <a:off x="4942782" y="72961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54724"/>
    <xdr:sp macro="" textlink="">
      <xdr:nvSpPr>
        <xdr:cNvPr id="36" name="กล่องข้อความ 10">
          <a:extLst>
            <a:ext uri="{FF2B5EF4-FFF2-40B4-BE49-F238E27FC236}">
              <a16:creationId xmlns:a16="http://schemas.microsoft.com/office/drawing/2014/main" id="{732C9971-D01F-43FC-B186-12533BBA0EC6}"/>
            </a:ext>
          </a:extLst>
        </xdr:cNvPr>
        <xdr:cNvSpPr txBox="1"/>
      </xdr:nvSpPr>
      <xdr:spPr>
        <a:xfrm>
          <a:off x="4942782" y="72961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54724"/>
    <xdr:sp macro="" textlink="">
      <xdr:nvSpPr>
        <xdr:cNvPr id="37" name="กล่องข้อความ 1">
          <a:extLst>
            <a:ext uri="{FF2B5EF4-FFF2-40B4-BE49-F238E27FC236}">
              <a16:creationId xmlns:a16="http://schemas.microsoft.com/office/drawing/2014/main" id="{ACA0B8DB-CA7F-4857-8BE9-B69F3BBDD4A7}"/>
            </a:ext>
          </a:extLst>
        </xdr:cNvPr>
        <xdr:cNvSpPr txBox="1"/>
      </xdr:nvSpPr>
      <xdr:spPr>
        <a:xfrm>
          <a:off x="4942782" y="72961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54724"/>
    <xdr:sp macro="" textlink="">
      <xdr:nvSpPr>
        <xdr:cNvPr id="38" name="กล่องข้อความ 8">
          <a:extLst>
            <a:ext uri="{FF2B5EF4-FFF2-40B4-BE49-F238E27FC236}">
              <a16:creationId xmlns:a16="http://schemas.microsoft.com/office/drawing/2014/main" id="{9D94B937-0962-47CF-B227-A4A3909046F5}"/>
            </a:ext>
          </a:extLst>
        </xdr:cNvPr>
        <xdr:cNvSpPr txBox="1"/>
      </xdr:nvSpPr>
      <xdr:spPr>
        <a:xfrm>
          <a:off x="4942782" y="72961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27</xdr:row>
      <xdr:rowOff>0</xdr:rowOff>
    </xdr:from>
    <xdr:ext cx="130" cy="254724"/>
    <xdr:sp macro="" textlink="">
      <xdr:nvSpPr>
        <xdr:cNvPr id="39" name="กล่องข้อความ 9">
          <a:extLst>
            <a:ext uri="{FF2B5EF4-FFF2-40B4-BE49-F238E27FC236}">
              <a16:creationId xmlns:a16="http://schemas.microsoft.com/office/drawing/2014/main" id="{2B9B3ADC-8674-4089-A54F-FD87896750CA}"/>
            </a:ext>
          </a:extLst>
        </xdr:cNvPr>
        <xdr:cNvSpPr txBox="1"/>
      </xdr:nvSpPr>
      <xdr:spPr>
        <a:xfrm>
          <a:off x="4942782" y="7296150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150033</xdr:colOff>
      <xdr:row>20</xdr:row>
      <xdr:rowOff>3147</xdr:rowOff>
    </xdr:from>
    <xdr:to>
      <xdr:col>6</xdr:col>
      <xdr:colOff>468383</xdr:colOff>
      <xdr:row>20</xdr:row>
      <xdr:rowOff>27821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13EE4B77-1E47-408D-BCD3-2538F92B4D84}"/>
            </a:ext>
          </a:extLst>
        </xdr:cNvPr>
        <xdr:cNvSpPr txBox="1"/>
      </xdr:nvSpPr>
      <xdr:spPr>
        <a:xfrm>
          <a:off x="3779058" y="10166322"/>
          <a:ext cx="1975700" cy="24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........................................กรรมการและเลขาฯ                               (นายชูศักดิ์  พันธ์เจริญ) พนักงานบริหารงานช่าง ๘ กบผ.</a:t>
          </a:r>
          <a:endParaRPr lang="th-TH" sz="13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2</xdr:col>
      <xdr:colOff>332682</xdr:colOff>
      <xdr:row>23</xdr:row>
      <xdr:rowOff>0</xdr:rowOff>
    </xdr:from>
    <xdr:ext cx="130" cy="290116"/>
    <xdr:sp macro="" textlink="">
      <xdr:nvSpPr>
        <xdr:cNvPr id="5" name="กล่องข้อความ 1">
          <a:extLst>
            <a:ext uri="{FF2B5EF4-FFF2-40B4-BE49-F238E27FC236}">
              <a16:creationId xmlns:a16="http://schemas.microsoft.com/office/drawing/2014/main" id="{7924E843-45F7-438F-A6E8-13CC9339291C}"/>
            </a:ext>
          </a:extLst>
        </xdr:cNvPr>
        <xdr:cNvSpPr txBox="1"/>
      </xdr:nvSpPr>
      <xdr:spPr>
        <a:xfrm>
          <a:off x="3961707" y="1065847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23</xdr:row>
      <xdr:rowOff>0</xdr:rowOff>
    </xdr:from>
    <xdr:ext cx="130" cy="290116"/>
    <xdr:sp macro="" textlink="">
      <xdr:nvSpPr>
        <xdr:cNvPr id="6" name="กล่องข้อความ 8">
          <a:extLst>
            <a:ext uri="{FF2B5EF4-FFF2-40B4-BE49-F238E27FC236}">
              <a16:creationId xmlns:a16="http://schemas.microsoft.com/office/drawing/2014/main" id="{470F1957-794C-4738-85FB-F2B41FE2CAA4}"/>
            </a:ext>
          </a:extLst>
        </xdr:cNvPr>
        <xdr:cNvSpPr txBox="1"/>
      </xdr:nvSpPr>
      <xdr:spPr>
        <a:xfrm>
          <a:off x="3961707" y="1065847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23</xdr:row>
      <xdr:rowOff>0</xdr:rowOff>
    </xdr:from>
    <xdr:ext cx="130" cy="290116"/>
    <xdr:sp macro="" textlink="">
      <xdr:nvSpPr>
        <xdr:cNvPr id="7" name="กล่องข้อความ 9">
          <a:extLst>
            <a:ext uri="{FF2B5EF4-FFF2-40B4-BE49-F238E27FC236}">
              <a16:creationId xmlns:a16="http://schemas.microsoft.com/office/drawing/2014/main" id="{34D98347-381B-425F-8FDC-9CD7E8AA8CE5}"/>
            </a:ext>
          </a:extLst>
        </xdr:cNvPr>
        <xdr:cNvSpPr txBox="1"/>
      </xdr:nvSpPr>
      <xdr:spPr>
        <a:xfrm>
          <a:off x="3961707" y="1065847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332682</xdr:colOff>
      <xdr:row>23</xdr:row>
      <xdr:rowOff>0</xdr:rowOff>
    </xdr:from>
    <xdr:ext cx="130" cy="290116"/>
    <xdr:sp macro="" textlink="">
      <xdr:nvSpPr>
        <xdr:cNvPr id="8" name="กล่องข้อความ 10">
          <a:extLst>
            <a:ext uri="{FF2B5EF4-FFF2-40B4-BE49-F238E27FC236}">
              <a16:creationId xmlns:a16="http://schemas.microsoft.com/office/drawing/2014/main" id="{24148A93-E9C6-4673-A820-4DB15FA273E8}"/>
            </a:ext>
          </a:extLst>
        </xdr:cNvPr>
        <xdr:cNvSpPr txBox="1"/>
      </xdr:nvSpPr>
      <xdr:spPr>
        <a:xfrm>
          <a:off x="3961707" y="10658475"/>
          <a:ext cx="130" cy="2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64521"/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id="{D9447C2E-E6DA-4D98-A0B3-F058A4687B0E}"/>
            </a:ext>
          </a:extLst>
        </xdr:cNvPr>
        <xdr:cNvSpPr txBox="1"/>
      </xdr:nvSpPr>
      <xdr:spPr>
        <a:xfrm>
          <a:off x="3695007" y="1065847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64521"/>
    <xdr:sp macro="" textlink="">
      <xdr:nvSpPr>
        <xdr:cNvPr id="10" name="กล่องข้อความ 8">
          <a:extLst>
            <a:ext uri="{FF2B5EF4-FFF2-40B4-BE49-F238E27FC236}">
              <a16:creationId xmlns:a16="http://schemas.microsoft.com/office/drawing/2014/main" id="{BB3567AE-ABDD-49D5-AE5B-ABF75A7F6053}"/>
            </a:ext>
          </a:extLst>
        </xdr:cNvPr>
        <xdr:cNvSpPr txBox="1"/>
      </xdr:nvSpPr>
      <xdr:spPr>
        <a:xfrm>
          <a:off x="3695007" y="1065847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64521"/>
    <xdr:sp macro="" textlink="">
      <xdr:nvSpPr>
        <xdr:cNvPr id="11" name="กล่องข้อความ 9">
          <a:extLst>
            <a:ext uri="{FF2B5EF4-FFF2-40B4-BE49-F238E27FC236}">
              <a16:creationId xmlns:a16="http://schemas.microsoft.com/office/drawing/2014/main" id="{5E7DA604-FF64-4893-82EA-0AE511F66487}"/>
            </a:ext>
          </a:extLst>
        </xdr:cNvPr>
        <xdr:cNvSpPr txBox="1"/>
      </xdr:nvSpPr>
      <xdr:spPr>
        <a:xfrm>
          <a:off x="3695007" y="1065847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64521"/>
    <xdr:sp macro="" textlink="">
      <xdr:nvSpPr>
        <xdr:cNvPr id="12" name="กล่องข้อความ 10">
          <a:extLst>
            <a:ext uri="{FF2B5EF4-FFF2-40B4-BE49-F238E27FC236}">
              <a16:creationId xmlns:a16="http://schemas.microsoft.com/office/drawing/2014/main" id="{489CB5FD-6467-4A50-B732-86EAA07956CC}"/>
            </a:ext>
          </a:extLst>
        </xdr:cNvPr>
        <xdr:cNvSpPr txBox="1"/>
      </xdr:nvSpPr>
      <xdr:spPr>
        <a:xfrm>
          <a:off x="3695007" y="10658475"/>
          <a:ext cx="130" cy="2645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4</xdr:col>
      <xdr:colOff>38631</xdr:colOff>
      <xdr:row>18</xdr:row>
      <xdr:rowOff>0</xdr:rowOff>
    </xdr:from>
    <xdr:ext cx="1027199" cy="26290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34FF0B0-2FE0-4B1B-8EC4-1F834BC6408F}"/>
            </a:ext>
          </a:extLst>
        </xdr:cNvPr>
        <xdr:cNvSpPr txBox="1"/>
      </xdr:nvSpPr>
      <xdr:spPr>
        <a:xfrm>
          <a:off x="6706131" y="9667875"/>
          <a:ext cx="1027199" cy="262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54724"/>
    <xdr:sp macro="" textlink="">
      <xdr:nvSpPr>
        <xdr:cNvPr id="14" name="กล่องข้อความ 1">
          <a:extLst>
            <a:ext uri="{FF2B5EF4-FFF2-40B4-BE49-F238E27FC236}">
              <a16:creationId xmlns:a16="http://schemas.microsoft.com/office/drawing/2014/main" id="{7F71B9DF-6A94-4A54-8925-8CF7FA246202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54724"/>
    <xdr:sp macro="" textlink="">
      <xdr:nvSpPr>
        <xdr:cNvPr id="15" name="กล่องข้อความ 8">
          <a:extLst>
            <a:ext uri="{FF2B5EF4-FFF2-40B4-BE49-F238E27FC236}">
              <a16:creationId xmlns:a16="http://schemas.microsoft.com/office/drawing/2014/main" id="{86CA2C57-87C4-48D4-BF9F-B659FE83C47F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54724"/>
    <xdr:sp macro="" textlink="">
      <xdr:nvSpPr>
        <xdr:cNvPr id="16" name="กล่องข้อความ 9">
          <a:extLst>
            <a:ext uri="{FF2B5EF4-FFF2-40B4-BE49-F238E27FC236}">
              <a16:creationId xmlns:a16="http://schemas.microsoft.com/office/drawing/2014/main" id="{7F6730D5-8165-48CD-B460-4C4282EB765E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54724"/>
    <xdr:sp macro="" textlink="">
      <xdr:nvSpPr>
        <xdr:cNvPr id="17" name="กล่องข้อความ 10">
          <a:extLst>
            <a:ext uri="{FF2B5EF4-FFF2-40B4-BE49-F238E27FC236}">
              <a16:creationId xmlns:a16="http://schemas.microsoft.com/office/drawing/2014/main" id="{AAEA4CE8-0DA3-4BDD-9F2F-13B7E5C0BAB5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54724"/>
    <xdr:sp macro="" textlink="">
      <xdr:nvSpPr>
        <xdr:cNvPr id="18" name="กล่องข้อความ 1">
          <a:extLst>
            <a:ext uri="{FF2B5EF4-FFF2-40B4-BE49-F238E27FC236}">
              <a16:creationId xmlns:a16="http://schemas.microsoft.com/office/drawing/2014/main" id="{C3966E0F-9C52-499B-812C-660125A5CCD5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54724"/>
    <xdr:sp macro="" textlink="">
      <xdr:nvSpPr>
        <xdr:cNvPr id="19" name="กล่องข้อความ 8">
          <a:extLst>
            <a:ext uri="{FF2B5EF4-FFF2-40B4-BE49-F238E27FC236}">
              <a16:creationId xmlns:a16="http://schemas.microsoft.com/office/drawing/2014/main" id="{B4D541CD-81D4-4C9D-810E-690E3C17B697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54724"/>
    <xdr:sp macro="" textlink="">
      <xdr:nvSpPr>
        <xdr:cNvPr id="20" name="กล่องข้อความ 9">
          <a:extLst>
            <a:ext uri="{FF2B5EF4-FFF2-40B4-BE49-F238E27FC236}">
              <a16:creationId xmlns:a16="http://schemas.microsoft.com/office/drawing/2014/main" id="{78F539A7-C591-42E0-BCB3-110B1527240A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2</xdr:col>
      <xdr:colOff>65982</xdr:colOff>
      <xdr:row>23</xdr:row>
      <xdr:rowOff>0</xdr:rowOff>
    </xdr:from>
    <xdr:ext cx="130" cy="254724"/>
    <xdr:sp macro="" textlink="">
      <xdr:nvSpPr>
        <xdr:cNvPr id="21" name="กล่องข้อความ 10">
          <a:extLst>
            <a:ext uri="{FF2B5EF4-FFF2-40B4-BE49-F238E27FC236}">
              <a16:creationId xmlns:a16="http://schemas.microsoft.com/office/drawing/2014/main" id="{3417006B-D884-4BD3-A151-FC1BE76D4FBE}"/>
            </a:ext>
          </a:extLst>
        </xdr:cNvPr>
        <xdr:cNvSpPr txBox="1"/>
      </xdr:nvSpPr>
      <xdr:spPr>
        <a:xfrm>
          <a:off x="3695007" y="10658475"/>
          <a:ext cx="130" cy="254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4285-7814-4961-98C2-410C5B292159}">
  <sheetPr codeName="Sheet7"/>
  <dimension ref="A1:J42"/>
  <sheetViews>
    <sheetView tabSelected="1" view="pageBreakPreview" zoomScaleNormal="85" zoomScaleSheetLayoutView="100" workbookViewId="0">
      <selection activeCell="A6" sqref="A6"/>
    </sheetView>
  </sheetViews>
  <sheetFormatPr defaultRowHeight="19.5" x14ac:dyDescent="0.3"/>
  <cols>
    <col min="1" max="1" width="7.5" style="1" customWidth="1"/>
    <col min="2" max="2" width="46.625" style="1" customWidth="1"/>
    <col min="3" max="3" width="22.5" style="1" customWidth="1"/>
    <col min="4" max="4" width="16.875" style="1" customWidth="1"/>
    <col min="5" max="5" width="18.25" style="1" customWidth="1"/>
    <col min="6" max="6" width="13" style="1" customWidth="1"/>
    <col min="7" max="7" width="14" style="1" customWidth="1"/>
    <col min="8" max="8" width="8.125" style="1" customWidth="1"/>
    <col min="9" max="16384" width="9" style="1"/>
  </cols>
  <sheetData>
    <row r="1" spans="1:8" x14ac:dyDescent="0.3">
      <c r="A1" s="10" t="s">
        <v>63</v>
      </c>
      <c r="B1" s="10"/>
      <c r="C1" s="10"/>
      <c r="D1" s="10"/>
      <c r="E1" s="10"/>
      <c r="F1" s="10"/>
      <c r="G1" s="10"/>
      <c r="H1" s="10"/>
    </row>
    <row r="2" spans="1:8" x14ac:dyDescent="0.3">
      <c r="A2" s="12" t="s">
        <v>64</v>
      </c>
      <c r="B2" s="12"/>
      <c r="C2" s="12" t="s">
        <v>0</v>
      </c>
      <c r="D2" s="12"/>
      <c r="E2" s="12"/>
      <c r="F2" s="12"/>
    </row>
    <row r="3" spans="1:8" x14ac:dyDescent="0.3">
      <c r="A3" s="12" t="s">
        <v>111</v>
      </c>
      <c r="B3" s="12"/>
      <c r="C3" s="12"/>
      <c r="D3" s="12"/>
      <c r="E3" s="12"/>
      <c r="F3" s="12"/>
      <c r="G3" s="12"/>
      <c r="H3" s="12"/>
    </row>
    <row r="4" spans="1:8" x14ac:dyDescent="0.3">
      <c r="A4" s="11" t="s">
        <v>122</v>
      </c>
      <c r="B4" s="11"/>
      <c r="C4" s="11"/>
      <c r="D4" s="11"/>
      <c r="E4" s="11"/>
      <c r="F4" s="11"/>
      <c r="G4" s="11"/>
      <c r="H4" s="11"/>
    </row>
    <row r="5" spans="1:8" x14ac:dyDescent="0.3">
      <c r="A5" s="10" t="s">
        <v>132</v>
      </c>
      <c r="B5" s="10"/>
      <c r="C5" s="10"/>
      <c r="D5" s="10"/>
      <c r="E5" s="10"/>
      <c r="F5" s="10"/>
      <c r="G5" s="10"/>
      <c r="H5" s="10"/>
    </row>
    <row r="6" spans="1:8" x14ac:dyDescent="0.3">
      <c r="D6" s="8" t="s">
        <v>10</v>
      </c>
      <c r="G6" s="13"/>
      <c r="H6" s="13"/>
    </row>
    <row r="7" spans="1:8" x14ac:dyDescent="0.3">
      <c r="A7" s="16" t="s">
        <v>1</v>
      </c>
      <c r="B7" s="16" t="s">
        <v>2</v>
      </c>
      <c r="C7" s="16" t="s">
        <v>15</v>
      </c>
      <c r="D7" s="16" t="s">
        <v>9</v>
      </c>
    </row>
    <row r="8" spans="1:8" x14ac:dyDescent="0.3">
      <c r="A8" s="17">
        <v>1</v>
      </c>
      <c r="B8" s="14" t="s">
        <v>13</v>
      </c>
      <c r="C8" s="14"/>
      <c r="D8" s="14"/>
    </row>
    <row r="9" spans="1:8" x14ac:dyDescent="0.3">
      <c r="A9" s="17"/>
      <c r="B9" s="22" t="s">
        <v>48</v>
      </c>
      <c r="C9" s="28">
        <f>'แบบ ปร.1 (ก)'!E22</f>
        <v>2659154.7887239992</v>
      </c>
      <c r="D9" s="14"/>
    </row>
    <row r="10" spans="1:8" x14ac:dyDescent="0.3">
      <c r="A10" s="17">
        <v>2</v>
      </c>
      <c r="B10" s="14" t="s">
        <v>45</v>
      </c>
      <c r="C10" s="147" t="s">
        <v>52</v>
      </c>
      <c r="D10" s="14"/>
    </row>
    <row r="11" spans="1:8" x14ac:dyDescent="0.3">
      <c r="A11" s="17">
        <v>3</v>
      </c>
      <c r="B11" s="14" t="s">
        <v>46</v>
      </c>
      <c r="C11" s="28">
        <f>ค่าใช้จ่ายพิเศษ!C18</f>
        <v>450470</v>
      </c>
      <c r="D11" s="14"/>
    </row>
    <row r="12" spans="1:8" x14ac:dyDescent="0.3">
      <c r="A12" s="17"/>
      <c r="B12" s="14"/>
      <c r="C12" s="14"/>
      <c r="D12" s="14"/>
    </row>
    <row r="13" spans="1:8" x14ac:dyDescent="0.3">
      <c r="A13" s="14"/>
      <c r="B13" s="14"/>
      <c r="C13" s="14"/>
      <c r="D13" s="14"/>
      <c r="E13" s="18"/>
    </row>
    <row r="14" spans="1:8" x14ac:dyDescent="0.3">
      <c r="A14" s="14"/>
      <c r="B14" s="14"/>
      <c r="C14" s="14"/>
      <c r="D14" s="14"/>
      <c r="E14" s="18"/>
    </row>
    <row r="15" spans="1:8" x14ac:dyDescent="0.3">
      <c r="A15" s="14"/>
      <c r="B15" s="14"/>
      <c r="C15" s="14"/>
      <c r="D15" s="14"/>
      <c r="E15" s="18"/>
    </row>
    <row r="16" spans="1:8" ht="20.25" thickBot="1" x14ac:dyDescent="0.35">
      <c r="A16" s="163" t="s">
        <v>25</v>
      </c>
      <c r="B16" s="21" t="s">
        <v>47</v>
      </c>
      <c r="C16" s="50">
        <f>SUM(C9:C15)</f>
        <v>3109624.7887239992</v>
      </c>
      <c r="D16" s="23"/>
      <c r="E16" s="18"/>
    </row>
    <row r="17" spans="1:5" ht="20.25" thickBot="1" x14ac:dyDescent="0.35">
      <c r="A17" s="164"/>
      <c r="B17" s="49" t="str">
        <f>"("&amp;BAHTTEXT(C16)&amp;")"</f>
        <v>(สามล้านหนึ่งแสนเก้าพันหกร้อยยี่สิบสี่บาทเจ็ดสิบเก้าสตางค์)</v>
      </c>
      <c r="C17" s="25"/>
      <c r="D17" s="26"/>
      <c r="E17" s="18"/>
    </row>
    <row r="32" spans="1:5" x14ac:dyDescent="0.3">
      <c r="B32" s="42"/>
      <c r="C32" s="43"/>
    </row>
    <row r="33" spans="1:10" x14ac:dyDescent="0.3">
      <c r="B33" s="44"/>
      <c r="C33" s="45"/>
    </row>
    <row r="34" spans="1:10" x14ac:dyDescent="0.3">
      <c r="A34" s="166" t="s">
        <v>34</v>
      </c>
      <c r="B34" s="166"/>
      <c r="C34" s="168" t="s">
        <v>35</v>
      </c>
      <c r="D34" s="168"/>
      <c r="E34" s="32"/>
      <c r="F34" s="32"/>
      <c r="J34" s="34"/>
    </row>
    <row r="35" spans="1:10" x14ac:dyDescent="0.3">
      <c r="A35" s="167" t="s">
        <v>119</v>
      </c>
      <c r="B35" s="167"/>
      <c r="C35" s="165" t="s">
        <v>88</v>
      </c>
      <c r="D35" s="165"/>
      <c r="J35" s="34"/>
    </row>
    <row r="36" spans="1:10" x14ac:dyDescent="0.3">
      <c r="B36" s="47"/>
      <c r="C36" s="45"/>
      <c r="F36" s="46"/>
    </row>
    <row r="37" spans="1:10" x14ac:dyDescent="0.3">
      <c r="B37" s="47"/>
      <c r="C37" s="45"/>
      <c r="F37" s="48"/>
    </row>
    <row r="38" spans="1:10" x14ac:dyDescent="0.3">
      <c r="B38" s="165" t="s">
        <v>120</v>
      </c>
      <c r="C38" s="165"/>
      <c r="D38" s="33"/>
    </row>
    <row r="39" spans="1:10" x14ac:dyDescent="0.3">
      <c r="B39" s="165" t="s">
        <v>121</v>
      </c>
      <c r="C39" s="165"/>
      <c r="D39" s="33"/>
    </row>
    <row r="40" spans="1:10" x14ac:dyDescent="0.3">
      <c r="B40" s="47"/>
      <c r="C40" s="45"/>
    </row>
    <row r="41" spans="1:10" x14ac:dyDescent="0.3">
      <c r="B41" s="44"/>
      <c r="C41" s="45"/>
    </row>
    <row r="42" spans="1:10" x14ac:dyDescent="0.3">
      <c r="B42" s="47"/>
      <c r="C42" s="45"/>
    </row>
  </sheetData>
  <mergeCells count="7">
    <mergeCell ref="A16:A17"/>
    <mergeCell ref="B38:C38"/>
    <mergeCell ref="B39:C39"/>
    <mergeCell ref="A34:B34"/>
    <mergeCell ref="A35:B35"/>
    <mergeCell ref="C34:D34"/>
    <mergeCell ref="C35:D35"/>
  </mergeCells>
  <printOptions horizontalCentered="1"/>
  <pageMargins left="0.19685039370078741" right="0.19685039370078741" top="0.78740157480314965" bottom="0.19685039370078741" header="0" footer="0"/>
  <pageSetup paperSize="9" orientation="portrait" horizontalDpi="0" verticalDpi="0" r:id="rId1"/>
  <headerFooter>
    <oddHeader xml:space="preserve">&amp;C&amp;"TH SarabunPSK,Bold"&amp;15แบบสรุปราคากลางงานก่อสร้างอาคาร&amp;R&amp;"TH SarabunPSK,Bold"&amp;15แบบ ปร.4 แผ่นที่ &amp;P/&amp;N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96EC-E188-4C73-B73D-FBFD0FBB9D98}">
  <sheetPr codeName="Sheet2"/>
  <dimension ref="A1:J36"/>
  <sheetViews>
    <sheetView view="pageBreakPreview" zoomScaleNormal="70" zoomScaleSheetLayoutView="100" workbookViewId="0">
      <selection activeCell="B21" sqref="B21"/>
    </sheetView>
  </sheetViews>
  <sheetFormatPr defaultRowHeight="19.5" x14ac:dyDescent="0.3"/>
  <cols>
    <col min="1" max="1" width="6" style="1" customWidth="1"/>
    <col min="2" max="2" width="34.625" style="1" customWidth="1"/>
    <col min="3" max="3" width="14.25" style="1" customWidth="1"/>
    <col min="4" max="4" width="10.75" style="1" customWidth="1"/>
    <col min="5" max="5" width="14.875" style="1" customWidth="1"/>
    <col min="6" max="6" width="13" style="1" customWidth="1"/>
    <col min="7" max="7" width="14" style="1" customWidth="1"/>
    <col min="8" max="8" width="8.125" style="1" customWidth="1"/>
    <col min="9" max="16384" width="9" style="1"/>
  </cols>
  <sheetData>
    <row r="1" spans="1:8" x14ac:dyDescent="0.3">
      <c r="A1" s="10" t="s">
        <v>39</v>
      </c>
      <c r="B1" s="10"/>
      <c r="C1" s="10"/>
      <c r="D1" s="10"/>
      <c r="E1" s="10"/>
      <c r="F1" s="10"/>
      <c r="G1" s="10"/>
      <c r="H1" s="10"/>
    </row>
    <row r="2" spans="1:8" x14ac:dyDescent="0.3">
      <c r="A2" s="10" t="s">
        <v>61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65</v>
      </c>
      <c r="B3" s="12"/>
      <c r="C3" s="12" t="s">
        <v>0</v>
      </c>
      <c r="D3" s="12"/>
      <c r="E3" s="12"/>
      <c r="F3" s="12"/>
    </row>
    <row r="4" spans="1:8" x14ac:dyDescent="0.3">
      <c r="A4" s="12" t="s">
        <v>103</v>
      </c>
      <c r="B4" s="12"/>
      <c r="C4" s="12"/>
      <c r="D4" s="12"/>
      <c r="E4" s="12"/>
      <c r="F4" s="12"/>
      <c r="G4" s="12"/>
      <c r="H4" s="12"/>
    </row>
    <row r="5" spans="1:8" x14ac:dyDescent="0.3">
      <c r="A5" s="11" t="s">
        <v>115</v>
      </c>
      <c r="B5" s="11"/>
      <c r="C5" s="11"/>
      <c r="D5" s="11"/>
      <c r="E5" s="11"/>
      <c r="F5" s="11"/>
      <c r="G5" s="11"/>
      <c r="H5" s="11"/>
    </row>
    <row r="6" spans="1:8" x14ac:dyDescent="0.3">
      <c r="A6" s="10" t="s">
        <v>131</v>
      </c>
      <c r="B6" s="10"/>
      <c r="C6" s="10"/>
      <c r="D6" s="10"/>
      <c r="E6" s="10"/>
      <c r="F6" s="10"/>
      <c r="G6" s="10"/>
      <c r="H6" s="10"/>
    </row>
    <row r="7" spans="1:8" x14ac:dyDescent="0.3">
      <c r="F7" s="8" t="s">
        <v>10</v>
      </c>
      <c r="G7" s="13"/>
      <c r="H7" s="13"/>
    </row>
    <row r="8" spans="1:8" x14ac:dyDescent="0.3">
      <c r="A8" s="16" t="s">
        <v>1</v>
      </c>
      <c r="B8" s="16" t="s">
        <v>2</v>
      </c>
      <c r="C8" s="16" t="s">
        <v>13</v>
      </c>
      <c r="D8" s="16" t="s">
        <v>14</v>
      </c>
      <c r="E8" s="16" t="s">
        <v>15</v>
      </c>
      <c r="F8" s="16" t="s">
        <v>9</v>
      </c>
    </row>
    <row r="9" spans="1:8" x14ac:dyDescent="0.3">
      <c r="A9" s="17">
        <v>1</v>
      </c>
      <c r="B9" s="160" t="s">
        <v>28</v>
      </c>
      <c r="C9" s="28">
        <f>'แบบ ปร.1'!I14</f>
        <v>95106</v>
      </c>
      <c r="D9" s="14">
        <v>1.3033999999999999</v>
      </c>
      <c r="E9" s="28">
        <f>D9*C9</f>
        <v>123961.16039999999</v>
      </c>
      <c r="F9" s="14"/>
    </row>
    <row r="10" spans="1:8" x14ac:dyDescent="0.3">
      <c r="A10" s="17">
        <v>2</v>
      </c>
      <c r="B10" s="160" t="s">
        <v>116</v>
      </c>
      <c r="C10" s="28">
        <f>'แบบ ปร.1'!I25</f>
        <v>1829547.16</v>
      </c>
      <c r="D10" s="14">
        <v>1.3033999999999999</v>
      </c>
      <c r="E10" s="28">
        <f>D10*C10</f>
        <v>2384631.7683439995</v>
      </c>
      <c r="F10" s="14"/>
    </row>
    <row r="11" spans="1:8" x14ac:dyDescent="0.3">
      <c r="A11" s="17">
        <v>3</v>
      </c>
      <c r="B11" s="160" t="s">
        <v>117</v>
      </c>
      <c r="C11" s="28">
        <f>'แบบ ปร.1'!I32</f>
        <v>72285</v>
      </c>
      <c r="D11" s="14">
        <v>1.3033999999999999</v>
      </c>
      <c r="E11" s="28">
        <f>D11*C11</f>
        <v>94216.268999999986</v>
      </c>
      <c r="F11" s="14"/>
    </row>
    <row r="12" spans="1:8" x14ac:dyDescent="0.3">
      <c r="A12" s="17">
        <v>4</v>
      </c>
      <c r="B12" s="160" t="s">
        <v>118</v>
      </c>
      <c r="C12" s="28">
        <f>'แบบ ปร.1'!I43</f>
        <v>43229.7</v>
      </c>
      <c r="D12" s="14">
        <v>1.3033999999999999</v>
      </c>
      <c r="E12" s="28">
        <f>D12*C12</f>
        <v>56345.590979999994</v>
      </c>
      <c r="F12" s="14"/>
    </row>
    <row r="13" spans="1:8" x14ac:dyDescent="0.3">
      <c r="A13" s="17"/>
      <c r="B13" s="14"/>
      <c r="C13" s="14"/>
      <c r="D13" s="14"/>
      <c r="E13" s="14"/>
      <c r="F13" s="14"/>
    </row>
    <row r="14" spans="1:8" x14ac:dyDescent="0.3">
      <c r="A14" s="17"/>
      <c r="B14" s="14"/>
      <c r="C14" s="14"/>
      <c r="D14" s="14"/>
      <c r="E14" s="14"/>
      <c r="F14" s="14"/>
    </row>
    <row r="15" spans="1:8" x14ac:dyDescent="0.3">
      <c r="A15" s="17"/>
      <c r="B15" s="14"/>
      <c r="C15" s="14"/>
      <c r="D15" s="14"/>
      <c r="E15" s="14"/>
      <c r="F15" s="14"/>
    </row>
    <row r="16" spans="1:8" x14ac:dyDescent="0.3">
      <c r="A16" s="14"/>
      <c r="B16" s="14"/>
      <c r="C16" s="14"/>
      <c r="D16" s="14"/>
      <c r="E16" s="14"/>
      <c r="F16" s="14"/>
    </row>
    <row r="17" spans="1:10" x14ac:dyDescent="0.3">
      <c r="A17" s="14"/>
      <c r="B17" s="146" t="s">
        <v>16</v>
      </c>
      <c r="C17" s="14"/>
      <c r="D17" s="14"/>
      <c r="E17" s="14"/>
      <c r="F17" s="14"/>
    </row>
    <row r="18" spans="1:10" x14ac:dyDescent="0.3">
      <c r="A18" s="14"/>
      <c r="B18" s="39" t="s">
        <v>42</v>
      </c>
      <c r="C18" s="14"/>
      <c r="D18" s="14"/>
      <c r="E18" s="14"/>
      <c r="F18" s="14"/>
    </row>
    <row r="19" spans="1:10" x14ac:dyDescent="0.3">
      <c r="A19" s="14"/>
      <c r="B19" s="39" t="s">
        <v>43</v>
      </c>
      <c r="C19" s="14"/>
      <c r="D19" s="14"/>
      <c r="E19" s="14"/>
      <c r="F19" s="14"/>
    </row>
    <row r="20" spans="1:10" x14ac:dyDescent="0.3">
      <c r="A20" s="14"/>
      <c r="B20" s="40" t="s">
        <v>133</v>
      </c>
      <c r="C20" s="14"/>
      <c r="D20" s="14"/>
      <c r="E20" s="14"/>
      <c r="F20" s="14"/>
    </row>
    <row r="21" spans="1:10" x14ac:dyDescent="0.3">
      <c r="A21" s="14"/>
      <c r="B21" s="39" t="s">
        <v>44</v>
      </c>
      <c r="C21" s="14"/>
      <c r="D21" s="14"/>
      <c r="E21" s="14"/>
      <c r="F21" s="14"/>
    </row>
    <row r="22" spans="1:10" ht="20.25" thickBot="1" x14ac:dyDescent="0.35">
      <c r="C22" s="171" t="s">
        <v>17</v>
      </c>
      <c r="D22" s="172"/>
      <c r="E22" s="41">
        <f>SUM(E9:E21)</f>
        <v>2659154.7887239992</v>
      </c>
    </row>
    <row r="25" spans="1:10" x14ac:dyDescent="0.3">
      <c r="A25" s="166" t="s">
        <v>34</v>
      </c>
      <c r="B25" s="166"/>
      <c r="D25" s="169" t="s">
        <v>35</v>
      </c>
      <c r="E25" s="169"/>
      <c r="F25" s="169"/>
      <c r="J25" s="34"/>
    </row>
    <row r="26" spans="1:10" x14ac:dyDescent="0.3">
      <c r="A26" s="167" t="s">
        <v>124</v>
      </c>
      <c r="B26" s="167"/>
      <c r="D26" s="170" t="s">
        <v>88</v>
      </c>
      <c r="E26" s="170"/>
      <c r="F26" s="170"/>
      <c r="J26" s="34"/>
    </row>
    <row r="27" spans="1:10" x14ac:dyDescent="0.3">
      <c r="B27" s="47"/>
      <c r="C27" s="45"/>
      <c r="F27" s="46"/>
    </row>
    <row r="28" spans="1:10" x14ac:dyDescent="0.3">
      <c r="B28" s="47"/>
      <c r="C28" s="45"/>
      <c r="F28" s="48"/>
    </row>
    <row r="29" spans="1:10" x14ac:dyDescent="0.3">
      <c r="B29" s="165" t="s">
        <v>120</v>
      </c>
      <c r="C29" s="165"/>
      <c r="D29" s="165"/>
    </row>
    <row r="30" spans="1:10" x14ac:dyDescent="0.3">
      <c r="B30" s="10" t="s">
        <v>123</v>
      </c>
      <c r="C30" s="10"/>
      <c r="D30" s="33"/>
    </row>
    <row r="31" spans="1:10" x14ac:dyDescent="0.3">
      <c r="B31" s="47"/>
      <c r="C31" s="45"/>
    </row>
    <row r="32" spans="1:10" x14ac:dyDescent="0.3">
      <c r="B32" s="47"/>
      <c r="C32" s="45"/>
    </row>
    <row r="33" spans="2:4" x14ac:dyDescent="0.3">
      <c r="B33" s="47"/>
      <c r="C33" s="45"/>
    </row>
    <row r="34" spans="2:4" x14ac:dyDescent="0.3">
      <c r="B34" s="44"/>
      <c r="C34" s="45"/>
    </row>
    <row r="35" spans="2:4" x14ac:dyDescent="0.3">
      <c r="B35" s="47"/>
      <c r="C35" s="45"/>
    </row>
    <row r="36" spans="2:4" x14ac:dyDescent="0.3">
      <c r="D36" s="48"/>
    </row>
  </sheetData>
  <mergeCells count="6">
    <mergeCell ref="D25:F25"/>
    <mergeCell ref="D26:F26"/>
    <mergeCell ref="B29:D29"/>
    <mergeCell ref="C22:D22"/>
    <mergeCell ref="A25:B25"/>
    <mergeCell ref="A26:B26"/>
  </mergeCells>
  <printOptions horizontalCentered="1"/>
  <pageMargins left="0.19685039370078741" right="0.19685039370078741" top="0.78740157480314965" bottom="0.19685039370078741" header="0" footer="0"/>
  <pageSetup paperSize="9" orientation="portrait" horizontalDpi="0" verticalDpi="0" r:id="rId1"/>
  <headerFooter>
    <oddHeader xml:space="preserve">&amp;C&amp;"TH SarabunPSK,Bold"&amp;15แบบสรุปค่าก่อสร้าง
ค่างานต้นทุน&amp;R&amp;"TH SarabunPSK,Bold"&amp;15แบบ ปร.1 (ก) 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D911-C3B3-4CDD-ABEC-8BE03DBCCB32}">
  <sheetPr codeName="Sheet1"/>
  <dimension ref="A1:L57"/>
  <sheetViews>
    <sheetView view="pageBreakPreview" zoomScaleNormal="100" zoomScaleSheetLayoutView="100" workbookViewId="0">
      <selection activeCell="E18" sqref="E18"/>
    </sheetView>
  </sheetViews>
  <sheetFormatPr defaultRowHeight="19.5" x14ac:dyDescent="0.3"/>
  <cols>
    <col min="1" max="1" width="6" style="1" customWidth="1"/>
    <col min="2" max="2" width="59.125" style="1" customWidth="1"/>
    <col min="3" max="3" width="6.375" style="1" customWidth="1"/>
    <col min="4" max="4" width="7" style="1" customWidth="1"/>
    <col min="5" max="5" width="12.875" style="1" customWidth="1"/>
    <col min="6" max="6" width="11.75" style="1" customWidth="1"/>
    <col min="7" max="7" width="12.875" style="1" customWidth="1"/>
    <col min="8" max="8" width="14.875" style="1" customWidth="1"/>
    <col min="9" max="9" width="14" style="1" customWidth="1"/>
    <col min="10" max="10" width="11.125" style="1" customWidth="1"/>
    <col min="11" max="16384" width="9" style="1"/>
  </cols>
  <sheetData>
    <row r="1" spans="1:10" x14ac:dyDescent="0.3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10" t="s">
        <v>62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12" t="s">
        <v>66</v>
      </c>
      <c r="B3" s="12"/>
      <c r="C3" s="12"/>
      <c r="D3" s="12"/>
      <c r="E3" s="12"/>
      <c r="F3" s="12"/>
      <c r="G3" s="12" t="s">
        <v>0</v>
      </c>
      <c r="H3" s="12"/>
    </row>
    <row r="4" spans="1:10" x14ac:dyDescent="0.3">
      <c r="A4" s="174" t="s">
        <v>103</v>
      </c>
      <c r="B4" s="174"/>
      <c r="C4" s="174"/>
      <c r="D4" s="174"/>
      <c r="E4" s="174"/>
      <c r="F4" s="174"/>
      <c r="G4" s="174"/>
      <c r="H4" s="174"/>
      <c r="I4" s="174"/>
      <c r="J4" s="174"/>
    </row>
    <row r="5" spans="1:10" x14ac:dyDescent="0.3">
      <c r="A5" s="10" t="s">
        <v>104</v>
      </c>
      <c r="B5" s="10"/>
      <c r="C5" s="10" t="s">
        <v>130</v>
      </c>
      <c r="D5" s="10"/>
      <c r="E5" s="10"/>
      <c r="F5" s="10"/>
      <c r="G5" s="10"/>
      <c r="H5" s="10"/>
      <c r="I5" s="10"/>
      <c r="J5" s="10"/>
    </row>
    <row r="6" spans="1:10" x14ac:dyDescent="0.3">
      <c r="I6" s="175" t="s">
        <v>10</v>
      </c>
      <c r="J6" s="175"/>
    </row>
    <row r="7" spans="1:10" x14ac:dyDescent="0.3">
      <c r="A7" s="163" t="s">
        <v>1</v>
      </c>
      <c r="B7" s="163" t="s">
        <v>2</v>
      </c>
      <c r="C7" s="163" t="s">
        <v>3</v>
      </c>
      <c r="D7" s="163" t="s">
        <v>4</v>
      </c>
      <c r="E7" s="173" t="s">
        <v>6</v>
      </c>
      <c r="F7" s="173"/>
      <c r="G7" s="173" t="s">
        <v>8</v>
      </c>
      <c r="H7" s="173"/>
      <c r="I7" s="5" t="s">
        <v>11</v>
      </c>
      <c r="J7" s="4" t="s">
        <v>9</v>
      </c>
    </row>
    <row r="8" spans="1:10" x14ac:dyDescent="0.3">
      <c r="A8" s="176"/>
      <c r="B8" s="176"/>
      <c r="C8" s="176"/>
      <c r="D8" s="176"/>
      <c r="E8" s="7" t="s">
        <v>5</v>
      </c>
      <c r="F8" s="7" t="s">
        <v>7</v>
      </c>
      <c r="G8" s="7" t="s">
        <v>5</v>
      </c>
      <c r="H8" s="7" t="s">
        <v>7</v>
      </c>
      <c r="I8" s="3" t="s">
        <v>12</v>
      </c>
      <c r="J8" s="6"/>
    </row>
    <row r="9" spans="1:10" s="75" customFormat="1" ht="23.25" customHeight="1" x14ac:dyDescent="0.35">
      <c r="A9" s="69">
        <v>1</v>
      </c>
      <c r="B9" s="70" t="s">
        <v>27</v>
      </c>
      <c r="C9" s="71"/>
      <c r="D9" s="72"/>
      <c r="E9" s="73"/>
      <c r="F9" s="73"/>
      <c r="G9" s="73"/>
      <c r="H9" s="73"/>
      <c r="I9" s="73"/>
      <c r="J9" s="74"/>
    </row>
    <row r="10" spans="1:10" s="75" customFormat="1" ht="23.25" customHeight="1" x14ac:dyDescent="0.35">
      <c r="A10" s="76">
        <v>1.1000000000000001</v>
      </c>
      <c r="B10" s="77" t="s">
        <v>67</v>
      </c>
      <c r="C10" s="71">
        <v>14</v>
      </c>
      <c r="D10" s="72" t="s">
        <v>68</v>
      </c>
      <c r="E10" s="73">
        <v>0</v>
      </c>
      <c r="F10" s="73">
        <v>0</v>
      </c>
      <c r="G10" s="73">
        <v>615</v>
      </c>
      <c r="H10" s="73">
        <v>8610</v>
      </c>
      <c r="I10" s="73">
        <v>8610</v>
      </c>
      <c r="J10" s="74"/>
    </row>
    <row r="11" spans="1:10" s="75" customFormat="1" ht="23.25" customHeight="1" x14ac:dyDescent="0.35">
      <c r="A11" s="76">
        <v>1.2</v>
      </c>
      <c r="B11" s="77" t="s">
        <v>69</v>
      </c>
      <c r="C11" s="71">
        <v>96</v>
      </c>
      <c r="D11" s="72" t="s">
        <v>29</v>
      </c>
      <c r="E11" s="73">
        <v>0</v>
      </c>
      <c r="F11" s="73">
        <v>0</v>
      </c>
      <c r="G11" s="73">
        <v>26</v>
      </c>
      <c r="H11" s="73">
        <v>2496</v>
      </c>
      <c r="I11" s="73">
        <v>2496</v>
      </c>
      <c r="J11" s="74"/>
    </row>
    <row r="12" spans="1:10" s="75" customFormat="1" ht="23.25" customHeight="1" x14ac:dyDescent="0.35">
      <c r="A12" s="76">
        <v>1.3</v>
      </c>
      <c r="B12" s="77" t="s">
        <v>70</v>
      </c>
      <c r="C12" s="71">
        <v>1</v>
      </c>
      <c r="D12" s="72" t="s">
        <v>31</v>
      </c>
      <c r="E12" s="73">
        <v>0</v>
      </c>
      <c r="F12" s="73">
        <v>0</v>
      </c>
      <c r="G12" s="73">
        <v>78000</v>
      </c>
      <c r="H12" s="73">
        <v>78000</v>
      </c>
      <c r="I12" s="73">
        <v>78000</v>
      </c>
      <c r="J12" s="74"/>
    </row>
    <row r="13" spans="1:10" s="75" customFormat="1" ht="23.25" customHeight="1" x14ac:dyDescent="0.35">
      <c r="A13" s="78">
        <v>1.4</v>
      </c>
      <c r="B13" s="79" t="s">
        <v>71</v>
      </c>
      <c r="C13" s="80">
        <v>1</v>
      </c>
      <c r="D13" s="81" t="s">
        <v>37</v>
      </c>
      <c r="E13" s="82">
        <v>0</v>
      </c>
      <c r="F13" s="83">
        <v>0</v>
      </c>
      <c r="G13" s="84">
        <v>6000</v>
      </c>
      <c r="H13" s="83">
        <v>6000</v>
      </c>
      <c r="I13" s="83">
        <v>6000</v>
      </c>
      <c r="J13" s="74"/>
    </row>
    <row r="14" spans="1:10" s="75" customFormat="1" ht="23.25" customHeight="1" x14ac:dyDescent="0.35">
      <c r="A14" s="88"/>
      <c r="B14" s="89" t="s">
        <v>32</v>
      </c>
      <c r="C14" s="90"/>
      <c r="D14" s="91"/>
      <c r="E14" s="92"/>
      <c r="F14" s="92"/>
      <c r="G14" s="92"/>
      <c r="H14" s="92"/>
      <c r="I14" s="92">
        <f>SUBTOTAL(9,I10:I13)</f>
        <v>95106</v>
      </c>
      <c r="J14" s="91"/>
    </row>
    <row r="15" spans="1:10" s="75" customFormat="1" ht="23.25" customHeight="1" x14ac:dyDescent="0.35">
      <c r="A15" s="93">
        <v>2</v>
      </c>
      <c r="B15" s="94" t="s">
        <v>72</v>
      </c>
      <c r="C15" s="95"/>
      <c r="D15" s="96"/>
      <c r="E15" s="97"/>
      <c r="F15" s="97"/>
      <c r="G15" s="97"/>
      <c r="H15" s="97"/>
      <c r="I15" s="97"/>
      <c r="J15" s="98"/>
    </row>
    <row r="16" spans="1:10" s="75" customFormat="1" ht="23.25" customHeight="1" x14ac:dyDescent="0.35">
      <c r="A16" s="76">
        <v>2.1</v>
      </c>
      <c r="B16" s="77" t="s">
        <v>73</v>
      </c>
      <c r="C16" s="99">
        <v>1</v>
      </c>
      <c r="D16" s="100" t="s">
        <v>31</v>
      </c>
      <c r="E16" s="101">
        <v>6000</v>
      </c>
      <c r="F16" s="101">
        <v>6000</v>
      </c>
      <c r="G16" s="101">
        <v>6500</v>
      </c>
      <c r="H16" s="102">
        <v>6500</v>
      </c>
      <c r="I16" s="102">
        <v>12500</v>
      </c>
      <c r="J16" s="74"/>
    </row>
    <row r="17" spans="1:12" s="104" customFormat="1" ht="23.25" customHeight="1" x14ac:dyDescent="0.35">
      <c r="A17" s="76">
        <v>2.2000000000000002</v>
      </c>
      <c r="B17" s="77" t="s">
        <v>74</v>
      </c>
      <c r="C17" s="103">
        <v>6.97</v>
      </c>
      <c r="D17" s="72" t="s">
        <v>29</v>
      </c>
      <c r="E17" s="102">
        <v>0</v>
      </c>
      <c r="F17" s="102">
        <v>0</v>
      </c>
      <c r="G17" s="102">
        <v>715</v>
      </c>
      <c r="H17" s="73">
        <v>4983.55</v>
      </c>
      <c r="I17" s="73">
        <v>4983.55</v>
      </c>
      <c r="J17" s="74"/>
    </row>
    <row r="18" spans="1:12" s="75" customFormat="1" ht="23.25" customHeight="1" x14ac:dyDescent="0.35">
      <c r="A18" s="76">
        <v>2.2999999999999998</v>
      </c>
      <c r="B18" s="77" t="s">
        <v>75</v>
      </c>
      <c r="C18" s="103">
        <v>6.97</v>
      </c>
      <c r="D18" s="72" t="s">
        <v>29</v>
      </c>
      <c r="E18" s="102">
        <v>495</v>
      </c>
      <c r="F18" s="102">
        <v>3450.15</v>
      </c>
      <c r="G18" s="102">
        <v>150</v>
      </c>
      <c r="H18" s="73">
        <v>1045.5</v>
      </c>
      <c r="I18" s="73">
        <v>4495.6499999999996</v>
      </c>
      <c r="J18" s="74"/>
    </row>
    <row r="19" spans="1:12" s="75" customFormat="1" ht="23.25" customHeight="1" x14ac:dyDescent="0.35">
      <c r="A19" s="76">
        <v>2.4</v>
      </c>
      <c r="B19" s="77" t="s">
        <v>76</v>
      </c>
      <c r="C19" s="103">
        <v>50</v>
      </c>
      <c r="D19" s="72" t="s">
        <v>36</v>
      </c>
      <c r="E19" s="102">
        <v>41</v>
      </c>
      <c r="F19" s="102">
        <v>2050</v>
      </c>
      <c r="G19" s="102">
        <v>8</v>
      </c>
      <c r="H19" s="73">
        <v>400</v>
      </c>
      <c r="I19" s="73">
        <v>2450</v>
      </c>
      <c r="J19" s="74"/>
    </row>
    <row r="20" spans="1:12" s="104" customFormat="1" ht="23.25" customHeight="1" x14ac:dyDescent="0.35">
      <c r="A20" s="105">
        <v>2.5</v>
      </c>
      <c r="B20" s="106" t="s">
        <v>77</v>
      </c>
      <c r="C20" s="103">
        <v>6.97</v>
      </c>
      <c r="D20" s="107" t="s">
        <v>29</v>
      </c>
      <c r="E20" s="108">
        <v>440</v>
      </c>
      <c r="F20" s="109">
        <v>3066.7999999999997</v>
      </c>
      <c r="G20" s="108">
        <v>214</v>
      </c>
      <c r="H20" s="109">
        <v>1491.58</v>
      </c>
      <c r="I20" s="109">
        <v>4558.3799999999992</v>
      </c>
      <c r="J20" s="110"/>
      <c r="K20" s="104" t="s">
        <v>78</v>
      </c>
      <c r="L20" s="104" t="s">
        <v>79</v>
      </c>
    </row>
    <row r="21" spans="1:12" s="75" customFormat="1" ht="23.25" customHeight="1" x14ac:dyDescent="0.35">
      <c r="A21" s="76">
        <v>2.6</v>
      </c>
      <c r="B21" s="106" t="s">
        <v>80</v>
      </c>
      <c r="C21" s="103">
        <v>984</v>
      </c>
      <c r="D21" s="107" t="s">
        <v>36</v>
      </c>
      <c r="E21" s="108">
        <v>25</v>
      </c>
      <c r="F21" s="109">
        <v>24600</v>
      </c>
      <c r="G21" s="109">
        <v>10</v>
      </c>
      <c r="H21" s="109">
        <v>9840</v>
      </c>
      <c r="I21" s="109">
        <v>34440</v>
      </c>
      <c r="J21" s="110"/>
    </row>
    <row r="22" spans="1:12" s="104" customFormat="1" ht="23.25" customHeight="1" x14ac:dyDescent="0.35">
      <c r="A22" s="76">
        <v>2.7</v>
      </c>
      <c r="B22" s="77" t="s">
        <v>81</v>
      </c>
      <c r="C22" s="99">
        <v>1</v>
      </c>
      <c r="D22" s="72" t="s">
        <v>31</v>
      </c>
      <c r="E22" s="101">
        <v>0</v>
      </c>
      <c r="F22" s="102">
        <v>0</v>
      </c>
      <c r="G22" s="102">
        <v>610</v>
      </c>
      <c r="H22" s="102">
        <v>610</v>
      </c>
      <c r="I22" s="102">
        <v>610</v>
      </c>
      <c r="J22" s="74"/>
    </row>
    <row r="23" spans="1:12" s="75" customFormat="1" ht="23.25" customHeight="1" x14ac:dyDescent="0.35">
      <c r="A23" s="76">
        <v>2.8</v>
      </c>
      <c r="B23" s="85" t="s">
        <v>82</v>
      </c>
      <c r="C23" s="111">
        <v>6.97</v>
      </c>
      <c r="D23" s="72" t="s">
        <v>29</v>
      </c>
      <c r="E23" s="112">
        <v>132</v>
      </c>
      <c r="F23" s="112">
        <v>920.04</v>
      </c>
      <c r="G23" s="112">
        <v>55</v>
      </c>
      <c r="H23" s="86">
        <v>383.34999999999997</v>
      </c>
      <c r="I23" s="86">
        <v>1303.3899999999999</v>
      </c>
      <c r="J23" s="87"/>
      <c r="L23" s="75" t="s">
        <v>83</v>
      </c>
    </row>
    <row r="24" spans="1:12" s="75" customFormat="1" ht="23.25" customHeight="1" x14ac:dyDescent="0.35">
      <c r="A24" s="113"/>
      <c r="B24" s="89" t="s">
        <v>84</v>
      </c>
      <c r="C24" s="114"/>
      <c r="D24" s="115"/>
      <c r="E24" s="116"/>
      <c r="F24" s="116"/>
      <c r="G24" s="116"/>
      <c r="H24" s="116"/>
      <c r="I24" s="116">
        <f>SUBTOTAL(9,I16:I23)</f>
        <v>65340.969999999994</v>
      </c>
      <c r="J24" s="117"/>
      <c r="K24" s="75" t="s">
        <v>85</v>
      </c>
      <c r="L24" s="75" t="s">
        <v>86</v>
      </c>
    </row>
    <row r="25" spans="1:12" s="75" customFormat="1" ht="23.25" customHeight="1" x14ac:dyDescent="0.35">
      <c r="A25" s="118"/>
      <c r="B25" s="119" t="s">
        <v>87</v>
      </c>
      <c r="C25" s="120"/>
      <c r="D25" s="121"/>
      <c r="E25" s="122"/>
      <c r="F25" s="122"/>
      <c r="G25" s="122"/>
      <c r="H25" s="122"/>
      <c r="I25" s="116">
        <f>I24*28</f>
        <v>1829547.16</v>
      </c>
      <c r="J25" s="123"/>
      <c r="K25" s="124"/>
    </row>
    <row r="26" spans="1:12" s="75" customFormat="1" ht="23.25" customHeight="1" x14ac:dyDescent="0.35">
      <c r="A26"/>
      <c r="B26"/>
      <c r="C26"/>
      <c r="D26"/>
      <c r="E26"/>
      <c r="F26"/>
      <c r="G26"/>
      <c r="H26"/>
      <c r="I26"/>
      <c r="J26"/>
    </row>
    <row r="27" spans="1:12" s="75" customFormat="1" ht="23.25" customHeight="1" x14ac:dyDescent="0.35">
      <c r="A27" s="165" t="s">
        <v>108</v>
      </c>
      <c r="B27" s="165"/>
      <c r="C27" s="165"/>
      <c r="D27" s="165"/>
      <c r="E27" s="165"/>
      <c r="F27" s="165"/>
      <c r="G27" s="165"/>
      <c r="H27" s="165"/>
      <c r="I27" s="165"/>
      <c r="J27" s="165"/>
    </row>
    <row r="28" spans="1:12" s="75" customFormat="1" ht="22.5" customHeight="1" x14ac:dyDescent="0.35">
      <c r="A28" s="165" t="s">
        <v>112</v>
      </c>
      <c r="B28" s="165"/>
      <c r="C28" s="165"/>
      <c r="D28" s="165"/>
      <c r="E28" s="165"/>
      <c r="F28" s="165"/>
      <c r="G28" s="165"/>
      <c r="H28" s="165"/>
      <c r="I28" s="165"/>
      <c r="J28" s="165"/>
    </row>
    <row r="29" spans="1:12" s="75" customFormat="1" ht="23.25" customHeight="1" x14ac:dyDescent="0.35">
      <c r="A29" s="93">
        <v>3</v>
      </c>
      <c r="B29" s="94" t="s">
        <v>33</v>
      </c>
      <c r="C29" s="95"/>
      <c r="D29" s="96"/>
      <c r="E29" s="97"/>
      <c r="F29" s="97"/>
      <c r="G29" s="97"/>
      <c r="H29" s="97"/>
      <c r="I29" s="97"/>
      <c r="J29" s="98"/>
    </row>
    <row r="30" spans="1:12" s="75" customFormat="1" ht="23.25" customHeight="1" x14ac:dyDescent="0.35">
      <c r="A30" s="125">
        <v>3.1</v>
      </c>
      <c r="B30" s="106" t="s">
        <v>89</v>
      </c>
      <c r="C30" s="126">
        <v>96</v>
      </c>
      <c r="D30" s="107" t="s">
        <v>29</v>
      </c>
      <c r="E30" s="109">
        <v>258</v>
      </c>
      <c r="F30" s="109">
        <v>24768</v>
      </c>
      <c r="G30" s="109">
        <v>77</v>
      </c>
      <c r="H30" s="109">
        <v>7392</v>
      </c>
      <c r="I30" s="109">
        <v>32160</v>
      </c>
      <c r="J30" s="110"/>
    </row>
    <row r="31" spans="1:12" s="75" customFormat="1" ht="23.25" customHeight="1" x14ac:dyDescent="0.35">
      <c r="A31" s="76">
        <v>3.2</v>
      </c>
      <c r="B31" s="85" t="s">
        <v>114</v>
      </c>
      <c r="C31" s="127">
        <v>535</v>
      </c>
      <c r="D31" s="72" t="s">
        <v>29</v>
      </c>
      <c r="E31" s="112">
        <v>40</v>
      </c>
      <c r="F31" s="112">
        <v>21400</v>
      </c>
      <c r="G31" s="112">
        <v>35</v>
      </c>
      <c r="H31" s="86">
        <v>18725</v>
      </c>
      <c r="I31" s="86">
        <v>40125</v>
      </c>
      <c r="J31" s="74"/>
    </row>
    <row r="32" spans="1:12" s="75" customFormat="1" ht="23.25" customHeight="1" x14ac:dyDescent="0.35">
      <c r="A32" s="113"/>
      <c r="B32" s="128" t="s">
        <v>38</v>
      </c>
      <c r="C32" s="129"/>
      <c r="D32" s="115"/>
      <c r="E32" s="116"/>
      <c r="F32" s="116"/>
      <c r="G32" s="116"/>
      <c r="H32" s="116"/>
      <c r="I32" s="116">
        <f>SUBTOTAL( 9,I30:I31)</f>
        <v>72285</v>
      </c>
      <c r="J32" s="117"/>
    </row>
    <row r="33" spans="1:10" s="75" customFormat="1" ht="23.25" customHeight="1" x14ac:dyDescent="0.35">
      <c r="A33" s="130">
        <v>4</v>
      </c>
      <c r="B33" s="131" t="s">
        <v>90</v>
      </c>
      <c r="C33" s="132"/>
      <c r="D33" s="132"/>
      <c r="E33" s="133"/>
      <c r="F33" s="134"/>
      <c r="G33" s="135"/>
      <c r="H33" s="134"/>
      <c r="I33" s="134"/>
      <c r="J33" s="98"/>
    </row>
    <row r="34" spans="1:10" s="75" customFormat="1" ht="23.25" customHeight="1" x14ac:dyDescent="0.35">
      <c r="A34" s="72">
        <v>4.0999999999999996</v>
      </c>
      <c r="B34" s="136" t="s">
        <v>91</v>
      </c>
      <c r="C34" s="80">
        <v>1</v>
      </c>
      <c r="D34" s="81" t="s">
        <v>37</v>
      </c>
      <c r="E34" s="82">
        <v>0</v>
      </c>
      <c r="F34" s="83">
        <v>0</v>
      </c>
      <c r="G34" s="137">
        <v>6000</v>
      </c>
      <c r="H34" s="83">
        <v>6000</v>
      </c>
      <c r="I34" s="83">
        <v>6000</v>
      </c>
      <c r="J34" s="74"/>
    </row>
    <row r="35" spans="1:10" s="75" customFormat="1" ht="23.25" customHeight="1" x14ac:dyDescent="0.35">
      <c r="A35" s="72">
        <v>4.2</v>
      </c>
      <c r="B35" s="138" t="s">
        <v>92</v>
      </c>
      <c r="C35" s="139">
        <v>1</v>
      </c>
      <c r="D35" s="140" t="s">
        <v>37</v>
      </c>
      <c r="E35" s="82">
        <v>0</v>
      </c>
      <c r="F35" s="83">
        <v>0</v>
      </c>
      <c r="G35" s="137">
        <v>3600</v>
      </c>
      <c r="H35" s="83">
        <v>3600</v>
      </c>
      <c r="I35" s="83">
        <v>3600</v>
      </c>
      <c r="J35" s="74"/>
    </row>
    <row r="36" spans="1:10" s="75" customFormat="1" ht="23.25" customHeight="1" x14ac:dyDescent="0.35">
      <c r="A36" s="72">
        <v>4.3</v>
      </c>
      <c r="B36" s="136" t="s">
        <v>93</v>
      </c>
      <c r="C36" s="139">
        <v>10</v>
      </c>
      <c r="D36" s="81" t="s">
        <v>30</v>
      </c>
      <c r="E36" s="82">
        <v>0</v>
      </c>
      <c r="F36" s="83">
        <v>0</v>
      </c>
      <c r="G36" s="137">
        <v>1538</v>
      </c>
      <c r="H36" s="83">
        <v>15380</v>
      </c>
      <c r="I36" s="83">
        <v>15380</v>
      </c>
      <c r="J36" s="74"/>
    </row>
    <row r="37" spans="1:10" s="75" customFormat="1" ht="23.25" customHeight="1" x14ac:dyDescent="0.35">
      <c r="A37" s="72">
        <v>4.4000000000000004</v>
      </c>
      <c r="B37" s="136" t="s">
        <v>94</v>
      </c>
      <c r="C37" s="139">
        <v>20</v>
      </c>
      <c r="D37" s="81" t="s">
        <v>95</v>
      </c>
      <c r="E37" s="82">
        <v>105</v>
      </c>
      <c r="F37" s="83">
        <v>2100</v>
      </c>
      <c r="G37" s="137">
        <v>31</v>
      </c>
      <c r="H37" s="83">
        <v>620</v>
      </c>
      <c r="I37" s="83">
        <v>2720</v>
      </c>
      <c r="J37" s="74"/>
    </row>
    <row r="38" spans="1:10" s="75" customFormat="1" ht="23.25" customHeight="1" x14ac:dyDescent="0.35">
      <c r="A38" s="72">
        <v>4.5</v>
      </c>
      <c r="B38" s="136" t="s">
        <v>96</v>
      </c>
      <c r="C38" s="139">
        <v>20</v>
      </c>
      <c r="D38" s="81" t="s">
        <v>95</v>
      </c>
      <c r="E38" s="82">
        <v>239</v>
      </c>
      <c r="F38" s="83">
        <v>4780</v>
      </c>
      <c r="G38" s="137">
        <v>67</v>
      </c>
      <c r="H38" s="83">
        <v>1340</v>
      </c>
      <c r="I38" s="83">
        <v>6120</v>
      </c>
      <c r="J38" s="74"/>
    </row>
    <row r="39" spans="1:10" s="75" customFormat="1" ht="23.25" customHeight="1" x14ac:dyDescent="0.35">
      <c r="A39" s="72">
        <v>4.5999999999999996</v>
      </c>
      <c r="B39" s="136" t="s">
        <v>97</v>
      </c>
      <c r="C39" s="139">
        <v>20</v>
      </c>
      <c r="D39" s="81" t="s">
        <v>95</v>
      </c>
      <c r="E39" s="82">
        <v>66</v>
      </c>
      <c r="F39" s="83">
        <v>1320</v>
      </c>
      <c r="G39" s="137">
        <v>13</v>
      </c>
      <c r="H39" s="83">
        <v>260</v>
      </c>
      <c r="I39" s="83">
        <v>1580</v>
      </c>
      <c r="J39" s="74"/>
    </row>
    <row r="40" spans="1:10" s="75" customFormat="1" ht="23.25" customHeight="1" x14ac:dyDescent="0.35">
      <c r="A40" s="72">
        <v>4.7</v>
      </c>
      <c r="B40" s="136" t="s">
        <v>98</v>
      </c>
      <c r="C40" s="139">
        <v>20</v>
      </c>
      <c r="D40" s="81" t="s">
        <v>95</v>
      </c>
      <c r="E40" s="82">
        <v>77</v>
      </c>
      <c r="F40" s="83">
        <v>1540</v>
      </c>
      <c r="G40" s="137">
        <v>16</v>
      </c>
      <c r="H40" s="134">
        <v>320</v>
      </c>
      <c r="I40" s="83">
        <v>1860</v>
      </c>
      <c r="J40" s="74"/>
    </row>
    <row r="41" spans="1:10" s="75" customFormat="1" ht="23.25" customHeight="1" x14ac:dyDescent="0.35">
      <c r="A41" s="72">
        <v>4.8</v>
      </c>
      <c r="B41" s="136" t="s">
        <v>99</v>
      </c>
      <c r="C41" s="139">
        <v>30</v>
      </c>
      <c r="D41" s="81" t="s">
        <v>95</v>
      </c>
      <c r="E41" s="82">
        <v>53</v>
      </c>
      <c r="F41" s="83">
        <v>1590</v>
      </c>
      <c r="G41" s="137">
        <v>26</v>
      </c>
      <c r="H41" s="83">
        <v>780</v>
      </c>
      <c r="I41" s="83">
        <v>2370</v>
      </c>
      <c r="J41" s="74"/>
    </row>
    <row r="42" spans="1:10" s="75" customFormat="1" ht="23.25" customHeight="1" x14ac:dyDescent="0.35">
      <c r="A42" s="72">
        <v>4.9000000000000004</v>
      </c>
      <c r="B42" s="141" t="s">
        <v>100</v>
      </c>
      <c r="C42" s="142">
        <v>1</v>
      </c>
      <c r="D42" s="142" t="s">
        <v>37</v>
      </c>
      <c r="E42" s="143">
        <v>2769</v>
      </c>
      <c r="F42" s="134">
        <v>2769</v>
      </c>
      <c r="G42" s="144">
        <v>830.69999999999993</v>
      </c>
      <c r="H42" s="83">
        <v>830.69999999999993</v>
      </c>
      <c r="I42" s="83">
        <v>3599.7</v>
      </c>
      <c r="J42" s="74"/>
    </row>
    <row r="43" spans="1:10" s="75" customFormat="1" ht="23.25" customHeight="1" x14ac:dyDescent="0.35">
      <c r="A43" s="113"/>
      <c r="B43" s="128" t="s">
        <v>101</v>
      </c>
      <c r="C43" s="129"/>
      <c r="D43" s="115"/>
      <c r="E43" s="116"/>
      <c r="F43" s="116"/>
      <c r="G43" s="116"/>
      <c r="H43" s="116"/>
      <c r="I43" s="116">
        <f>SUBTOTAL(9,I34:I42)</f>
        <v>43229.7</v>
      </c>
      <c r="J43" s="117"/>
    </row>
    <row r="44" spans="1:10" s="75" customFormat="1" ht="23.25" customHeight="1" x14ac:dyDescent="0.35">
      <c r="A44" s="113"/>
      <c r="B44" s="128" t="s">
        <v>102</v>
      </c>
      <c r="C44" s="129"/>
      <c r="D44" s="115"/>
      <c r="E44" s="116"/>
      <c r="F44" s="116"/>
      <c r="G44" s="116"/>
      <c r="H44" s="116"/>
      <c r="I44" s="116">
        <f>I43+I32+I25+I14</f>
        <v>2040167.8599999999</v>
      </c>
      <c r="J44" s="117"/>
    </row>
    <row r="45" spans="1:10" ht="23.25" customHeight="1" x14ac:dyDescent="0.3"/>
    <row r="46" spans="1:10" ht="23.25" customHeight="1" x14ac:dyDescent="0.3">
      <c r="A46" s="52"/>
      <c r="B46" s="145"/>
      <c r="C46" s="52"/>
      <c r="D46" s="52"/>
      <c r="E46" s="30"/>
      <c r="F46" s="30"/>
      <c r="G46" s="30"/>
      <c r="H46" s="30"/>
      <c r="I46" s="30"/>
    </row>
    <row r="47" spans="1:10" ht="23.25" customHeight="1" x14ac:dyDescent="0.3">
      <c r="A47" s="165" t="s">
        <v>108</v>
      </c>
      <c r="B47" s="165"/>
      <c r="C47" s="165"/>
      <c r="D47" s="165"/>
      <c r="E47" s="165"/>
      <c r="F47" s="165"/>
      <c r="G47" s="165"/>
      <c r="H47" s="165"/>
      <c r="I47" s="165"/>
      <c r="J47" s="165"/>
    </row>
    <row r="48" spans="1:10" ht="23.25" customHeight="1" x14ac:dyDescent="0.3">
      <c r="A48" s="165" t="s">
        <v>112</v>
      </c>
      <c r="B48" s="165"/>
      <c r="C48" s="165"/>
      <c r="D48" s="165"/>
      <c r="E48" s="165"/>
      <c r="F48" s="165"/>
      <c r="G48" s="165"/>
      <c r="H48" s="165"/>
      <c r="I48" s="165"/>
      <c r="J48" s="165"/>
    </row>
    <row r="56" spans="1:9" x14ac:dyDescent="0.3">
      <c r="A56" s="36"/>
      <c r="B56" s="2"/>
      <c r="C56" s="2"/>
      <c r="D56" s="2"/>
      <c r="E56" s="2"/>
      <c r="F56" s="2"/>
      <c r="G56" s="2"/>
      <c r="H56" s="2"/>
      <c r="I56" s="31"/>
    </row>
    <row r="57" spans="1:9" x14ac:dyDescent="0.3">
      <c r="A57" s="36"/>
      <c r="B57" s="37"/>
      <c r="C57" s="37"/>
      <c r="D57" s="37"/>
      <c r="E57" s="37"/>
      <c r="F57" s="37"/>
      <c r="G57" s="37"/>
      <c r="H57" s="37"/>
      <c r="I57" s="31"/>
    </row>
  </sheetData>
  <mergeCells count="12">
    <mergeCell ref="A4:J4"/>
    <mergeCell ref="I6:J6"/>
    <mergeCell ref="A7:A8"/>
    <mergeCell ref="B7:B8"/>
    <mergeCell ref="C7:C8"/>
    <mergeCell ref="D7:D8"/>
    <mergeCell ref="A27:J27"/>
    <mergeCell ref="A28:J28"/>
    <mergeCell ref="A47:J47"/>
    <mergeCell ref="A48:J48"/>
    <mergeCell ref="E7:F7"/>
    <mergeCell ref="G7:H7"/>
  </mergeCells>
  <printOptions horizontalCentered="1"/>
  <pageMargins left="0.19685039370078741" right="0.19685039370078741" top="0.59055118110236227" bottom="0" header="0" footer="0"/>
  <pageSetup paperSize="9" scale="85" orientation="landscape" horizontalDpi="0" verticalDpi="0" r:id="rId1"/>
  <headerFooter>
    <oddHeader>&amp;C&amp;"TH SarabunPSK,Bold"&amp;15แบบแสดงรายการ ปริมาณงาน และราคา
ค่างานต้นทุน&amp;R&amp;"TH SarabunPSK,Bold"&amp;15แบบ ปร.1 แผ่นที่ &amp;P/&amp;N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BBBA-4796-41E4-B2A9-7FEA3D927598}">
  <sheetPr codeName="Sheet5"/>
  <dimension ref="A1:J37"/>
  <sheetViews>
    <sheetView zoomScaleNormal="100" workbookViewId="0">
      <selection activeCell="A6" sqref="A6:XFD20"/>
    </sheetView>
  </sheetViews>
  <sheetFormatPr defaultRowHeight="19.5" x14ac:dyDescent="0.3"/>
  <cols>
    <col min="1" max="1" width="6" style="1" customWidth="1"/>
    <col min="2" max="2" width="66.125" style="1" customWidth="1"/>
    <col min="3" max="3" width="8.375" style="1" customWidth="1"/>
    <col min="4" max="4" width="9.375" style="1" customWidth="1"/>
    <col min="5" max="5" width="20.875" style="1" customWidth="1"/>
    <col min="6" max="6" width="22.5" style="1" customWidth="1"/>
    <col min="7" max="16384" width="9" style="1"/>
  </cols>
  <sheetData>
    <row r="1" spans="1:6" x14ac:dyDescent="0.3">
      <c r="A1" s="10" t="s">
        <v>61</v>
      </c>
      <c r="B1" s="10"/>
      <c r="C1" s="10"/>
      <c r="D1" s="10"/>
      <c r="E1" s="10"/>
      <c r="F1" s="10"/>
    </row>
    <row r="2" spans="1:6" x14ac:dyDescent="0.3">
      <c r="A2" s="12" t="s">
        <v>66</v>
      </c>
      <c r="B2" s="12"/>
      <c r="C2" s="12"/>
      <c r="D2" s="12"/>
      <c r="E2" s="12" t="s">
        <v>0</v>
      </c>
      <c r="F2" s="12"/>
    </row>
    <row r="3" spans="1:6" x14ac:dyDescent="0.3">
      <c r="A3" s="12" t="s">
        <v>103</v>
      </c>
      <c r="B3" s="12"/>
      <c r="C3" s="12"/>
      <c r="D3" s="12"/>
      <c r="E3" s="12"/>
      <c r="F3" s="12"/>
    </row>
    <row r="4" spans="1:6" x14ac:dyDescent="0.3">
      <c r="A4" s="10" t="s">
        <v>109</v>
      </c>
      <c r="B4" s="10"/>
      <c r="C4" s="10" t="s">
        <v>130</v>
      </c>
      <c r="D4" s="10"/>
      <c r="E4" s="10"/>
      <c r="F4" s="10"/>
    </row>
    <row r="5" spans="1:6" x14ac:dyDescent="0.3">
      <c r="F5" s="8" t="s">
        <v>10</v>
      </c>
    </row>
    <row r="6" spans="1:6" x14ac:dyDescent="0.3">
      <c r="A6" s="15" t="s">
        <v>1</v>
      </c>
      <c r="B6" s="15" t="s">
        <v>2</v>
      </c>
      <c r="C6" s="15" t="s">
        <v>3</v>
      </c>
      <c r="D6" s="15" t="s">
        <v>4</v>
      </c>
      <c r="E6" s="20" t="s">
        <v>18</v>
      </c>
      <c r="F6" s="15" t="s">
        <v>9</v>
      </c>
    </row>
    <row r="7" spans="1:6" s="27" customFormat="1" ht="23.25" customHeight="1" x14ac:dyDescent="0.3">
      <c r="A7" s="159">
        <v>1</v>
      </c>
      <c r="B7" s="149" t="s">
        <v>49</v>
      </c>
      <c r="C7" s="150">
        <v>1</v>
      </c>
      <c r="D7" s="151" t="s">
        <v>37</v>
      </c>
      <c r="E7" s="152">
        <v>65000</v>
      </c>
      <c r="F7" s="153"/>
    </row>
    <row r="8" spans="1:6" s="27" customFormat="1" ht="23.25" customHeight="1" x14ac:dyDescent="0.3">
      <c r="A8" s="35">
        <v>2</v>
      </c>
      <c r="B8" s="54" t="s">
        <v>50</v>
      </c>
      <c r="C8" s="65">
        <v>1</v>
      </c>
      <c r="D8" s="66" t="s">
        <v>37</v>
      </c>
      <c r="E8" s="67">
        <v>5800</v>
      </c>
      <c r="F8" s="67"/>
    </row>
    <row r="9" spans="1:6" s="64" customFormat="1" ht="23.25" customHeight="1" x14ac:dyDescent="0.3">
      <c r="A9" s="35">
        <v>3</v>
      </c>
      <c r="B9" s="56" t="s">
        <v>113</v>
      </c>
      <c r="C9" s="62">
        <v>1</v>
      </c>
      <c r="D9" s="62" t="s">
        <v>37</v>
      </c>
      <c r="E9" s="63">
        <v>25000</v>
      </c>
      <c r="F9" s="67"/>
    </row>
    <row r="10" spans="1:6" s="27" customFormat="1" ht="23.25" customHeight="1" x14ac:dyDescent="0.3">
      <c r="A10" s="35">
        <v>4</v>
      </c>
      <c r="B10" s="56" t="s">
        <v>51</v>
      </c>
      <c r="C10" s="65">
        <v>1</v>
      </c>
      <c r="D10" s="66" t="s">
        <v>37</v>
      </c>
      <c r="E10" s="67">
        <v>75200</v>
      </c>
      <c r="F10" s="67"/>
    </row>
    <row r="11" spans="1:6" s="64" customFormat="1" ht="23.25" customHeight="1" x14ac:dyDescent="0.3">
      <c r="A11" s="35">
        <v>5</v>
      </c>
      <c r="B11" s="56" t="s">
        <v>107</v>
      </c>
      <c r="C11" s="62">
        <v>1</v>
      </c>
      <c r="D11" s="62" t="s">
        <v>37</v>
      </c>
      <c r="E11" s="63">
        <v>250000</v>
      </c>
      <c r="F11" s="67"/>
    </row>
    <row r="12" spans="1:6" s="64" customFormat="1" ht="23.25" customHeight="1" x14ac:dyDescent="0.3">
      <c r="A12" s="55"/>
      <c r="B12" s="56" t="s">
        <v>53</v>
      </c>
      <c r="C12" s="62"/>
      <c r="D12" s="62"/>
      <c r="E12" s="63"/>
      <c r="F12" s="68"/>
    </row>
    <row r="13" spans="1:6" s="64" customFormat="1" ht="23.25" customHeight="1" x14ac:dyDescent="0.3">
      <c r="A13" s="55"/>
      <c r="B13" s="56" t="s">
        <v>54</v>
      </c>
      <c r="C13" s="62"/>
      <c r="D13" s="62"/>
      <c r="E13" s="63"/>
      <c r="F13" s="68"/>
    </row>
    <row r="14" spans="1:6" s="64" customFormat="1" ht="23.25" customHeight="1" x14ac:dyDescent="0.3">
      <c r="A14" s="55"/>
      <c r="B14" s="56" t="s">
        <v>55</v>
      </c>
      <c r="C14" s="62"/>
      <c r="D14" s="62"/>
      <c r="E14" s="63"/>
      <c r="F14" s="68"/>
    </row>
    <row r="15" spans="1:6" s="64" customFormat="1" ht="23.25" customHeight="1" x14ac:dyDescent="0.3">
      <c r="A15" s="55"/>
      <c r="B15" s="56" t="s">
        <v>56</v>
      </c>
      <c r="C15" s="62"/>
      <c r="D15" s="62"/>
      <c r="E15" s="63"/>
      <c r="F15" s="68"/>
    </row>
    <row r="16" spans="1:6" s="64" customFormat="1" ht="23.25" customHeight="1" x14ac:dyDescent="0.3">
      <c r="A16" s="55"/>
      <c r="B16" s="56" t="s">
        <v>57</v>
      </c>
      <c r="C16" s="62"/>
      <c r="D16" s="62"/>
      <c r="E16" s="63"/>
      <c r="F16" s="68"/>
    </row>
    <row r="17" spans="1:10" s="64" customFormat="1" ht="23.25" customHeight="1" x14ac:dyDescent="0.3">
      <c r="A17" s="55"/>
      <c r="B17" s="56" t="s">
        <v>58</v>
      </c>
      <c r="C17" s="62"/>
      <c r="D17" s="62"/>
      <c r="E17" s="63"/>
      <c r="F17" s="68"/>
    </row>
    <row r="18" spans="1:10" s="64" customFormat="1" ht="23.25" customHeight="1" x14ac:dyDescent="0.3">
      <c r="A18" s="55"/>
      <c r="B18" s="56" t="s">
        <v>59</v>
      </c>
      <c r="C18" s="62"/>
      <c r="D18" s="62"/>
      <c r="E18" s="63"/>
      <c r="F18" s="68"/>
    </row>
    <row r="19" spans="1:10" s="64" customFormat="1" ht="23.25" customHeight="1" x14ac:dyDescent="0.3">
      <c r="A19" s="154"/>
      <c r="B19" s="155" t="s">
        <v>60</v>
      </c>
      <c r="C19" s="156"/>
      <c r="D19" s="156"/>
      <c r="E19" s="157"/>
      <c r="F19" s="158"/>
    </row>
    <row r="20" spans="1:10" ht="20.25" thickBot="1" x14ac:dyDescent="0.35">
      <c r="B20" s="177" t="s">
        <v>19</v>
      </c>
      <c r="C20" s="177"/>
      <c r="D20" s="178"/>
      <c r="E20" s="148">
        <f>SUM(E7:E19)</f>
        <v>421000</v>
      </c>
    </row>
    <row r="21" spans="1:10" x14ac:dyDescent="0.3">
      <c r="B21" s="24"/>
      <c r="C21" s="24"/>
      <c r="D21" s="24"/>
      <c r="E21" s="29"/>
    </row>
    <row r="22" spans="1:10" s="75" customFormat="1" ht="23.25" customHeight="1" x14ac:dyDescent="0.35">
      <c r="A22" s="165" t="s">
        <v>108</v>
      </c>
      <c r="B22" s="165"/>
      <c r="C22" s="165"/>
      <c r="D22" s="165"/>
      <c r="E22" s="165"/>
      <c r="F22" s="165"/>
      <c r="G22" s="10"/>
      <c r="H22" s="10"/>
      <c r="I22" s="10"/>
      <c r="J22" s="10"/>
    </row>
    <row r="23" spans="1:10" s="75" customFormat="1" ht="22.5" customHeight="1" x14ac:dyDescent="0.35">
      <c r="A23" s="165" t="s">
        <v>112</v>
      </c>
      <c r="B23" s="165"/>
      <c r="C23" s="165"/>
      <c r="D23" s="165"/>
      <c r="E23" s="165"/>
      <c r="F23" s="165"/>
      <c r="G23" s="10"/>
      <c r="H23" s="10"/>
      <c r="I23" s="10"/>
      <c r="J23" s="10"/>
    </row>
    <row r="24" spans="1:10" x14ac:dyDescent="0.3">
      <c r="A24" s="166"/>
      <c r="B24" s="166"/>
      <c r="C24" s="168"/>
      <c r="D24" s="168"/>
      <c r="E24" s="168"/>
    </row>
    <row r="25" spans="1:10" x14ac:dyDescent="0.3">
      <c r="A25" s="166"/>
      <c r="B25" s="166"/>
      <c r="C25" s="165"/>
      <c r="D25" s="165"/>
      <c r="E25" s="165"/>
    </row>
    <row r="26" spans="1:10" x14ac:dyDescent="0.3">
      <c r="B26" s="47"/>
      <c r="C26" s="45"/>
    </row>
    <row r="27" spans="1:10" x14ac:dyDescent="0.3">
      <c r="B27" s="47"/>
      <c r="C27" s="45"/>
      <c r="F27" s="32"/>
    </row>
    <row r="28" spans="1:10" x14ac:dyDescent="0.3">
      <c r="B28" s="179"/>
      <c r="C28" s="179"/>
      <c r="D28" s="179"/>
    </row>
    <row r="29" spans="1:10" x14ac:dyDescent="0.3">
      <c r="B29" s="170"/>
      <c r="C29" s="170"/>
      <c r="D29" s="170"/>
      <c r="F29" s="46"/>
    </row>
    <row r="30" spans="1:10" x14ac:dyDescent="0.3">
      <c r="B30" s="47"/>
      <c r="C30" s="45"/>
      <c r="F30" s="48"/>
    </row>
    <row r="31" spans="1:10" x14ac:dyDescent="0.3">
      <c r="B31" s="44"/>
      <c r="C31" s="45"/>
      <c r="D31" s="9"/>
      <c r="E31" s="33"/>
      <c r="F31" s="33"/>
    </row>
    <row r="32" spans="1:10" x14ac:dyDescent="0.3">
      <c r="B32" s="47"/>
      <c r="C32" s="45"/>
      <c r="D32" s="9"/>
      <c r="E32" s="33"/>
      <c r="F32" s="33"/>
    </row>
    <row r="33" spans="2:4" x14ac:dyDescent="0.3">
      <c r="B33" s="47"/>
      <c r="C33" s="45"/>
      <c r="D33" s="48"/>
    </row>
    <row r="34" spans="2:4" x14ac:dyDescent="0.3">
      <c r="B34" s="47"/>
      <c r="C34" s="45"/>
      <c r="D34" s="48"/>
    </row>
    <row r="35" spans="2:4" x14ac:dyDescent="0.3">
      <c r="B35" s="47"/>
      <c r="C35" s="45"/>
      <c r="D35" s="48"/>
    </row>
    <row r="36" spans="2:4" x14ac:dyDescent="0.3">
      <c r="B36" s="44"/>
      <c r="C36" s="45"/>
      <c r="D36" s="48"/>
    </row>
    <row r="37" spans="2:4" x14ac:dyDescent="0.3">
      <c r="B37" s="47"/>
      <c r="C37" s="45"/>
      <c r="D37" s="48"/>
    </row>
  </sheetData>
  <mergeCells count="9">
    <mergeCell ref="B29:D29"/>
    <mergeCell ref="B20:D20"/>
    <mergeCell ref="A22:F22"/>
    <mergeCell ref="A23:F23"/>
    <mergeCell ref="A24:B24"/>
    <mergeCell ref="C24:E24"/>
    <mergeCell ref="A25:B25"/>
    <mergeCell ref="C25:E25"/>
    <mergeCell ref="B28:D28"/>
  </mergeCells>
  <printOptions horizontalCentered="1"/>
  <pageMargins left="0.19685039370078741" right="0.19685039370078741" top="0.78740157480314965" bottom="0.19685039370078741" header="0" footer="0"/>
  <pageSetup paperSize="9" scale="85" orientation="landscape" horizontalDpi="0" verticalDpi="0" r:id="rId1"/>
  <headerFooter>
    <oddHeader>&amp;C&amp;"TH SarabunPSK,Bold"&amp;15แบบแสดงรายการ ปริมาณงาน และราคา 
ค่าใช้จ่ายพิเศษตามข้อกำหนด&amp;R&amp;"TH SarabunPSK,Bold"&amp;15แบบ ปร.3 แผ่นที่ &amp;P/&amp;N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F50F-D919-4080-A22D-A495DB68D66C}">
  <sheetPr codeName="Sheet6"/>
  <dimension ref="A1:L31"/>
  <sheetViews>
    <sheetView zoomScaleNormal="100" workbookViewId="0">
      <selection activeCell="G20" sqref="G20"/>
    </sheetView>
  </sheetViews>
  <sheetFormatPr defaultRowHeight="19.5" x14ac:dyDescent="0.3"/>
  <cols>
    <col min="1" max="1" width="7.875" style="1" customWidth="1"/>
    <col min="2" max="2" width="71.875" style="1" customWidth="1"/>
    <col min="3" max="3" width="23.75" style="1" customWidth="1"/>
    <col min="4" max="4" width="23.875" style="1" customWidth="1"/>
    <col min="5" max="5" width="11.25" style="1" customWidth="1"/>
    <col min="6" max="6" width="10.625" style="1" customWidth="1"/>
    <col min="7" max="7" width="10.25" style="1" customWidth="1"/>
    <col min="8" max="8" width="10.5" style="1" customWidth="1"/>
    <col min="9" max="9" width="9.375" style="1" customWidth="1"/>
    <col min="10" max="10" width="9.75" style="1" customWidth="1"/>
    <col min="11" max="11" width="14" style="1" customWidth="1"/>
    <col min="12" max="12" width="8.125" style="1" customWidth="1"/>
    <col min="13" max="16384" width="9" style="1"/>
  </cols>
  <sheetData>
    <row r="1" spans="1:12" x14ac:dyDescent="0.3">
      <c r="A1" s="10" t="s">
        <v>40</v>
      </c>
      <c r="B1" s="10" t="s">
        <v>41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3">
      <c r="A2" s="10" t="s">
        <v>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3">
      <c r="A3" s="12" t="s">
        <v>65</v>
      </c>
      <c r="B3" s="12"/>
      <c r="C3" s="12" t="s">
        <v>0</v>
      </c>
      <c r="D3" s="12"/>
      <c r="E3" s="12"/>
      <c r="F3" s="12"/>
      <c r="H3" s="12"/>
      <c r="I3" s="12"/>
      <c r="J3" s="12"/>
    </row>
    <row r="4" spans="1:12" x14ac:dyDescent="0.3">
      <c r="A4" s="12" t="s">
        <v>111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3">
      <c r="A5" s="10" t="s">
        <v>129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0"/>
      <c r="B6" s="13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0"/>
      <c r="B7" s="10" t="s">
        <v>128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">
      <c r="A8" s="10"/>
      <c r="B8" s="10" t="s">
        <v>125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">
      <c r="B9" s="2" t="s">
        <v>24</v>
      </c>
      <c r="D9" s="8" t="s">
        <v>10</v>
      </c>
      <c r="K9" s="13"/>
      <c r="L9" s="13"/>
    </row>
    <row r="10" spans="1:12" ht="21.75" customHeight="1" x14ac:dyDescent="0.3">
      <c r="A10" s="5" t="s">
        <v>20</v>
      </c>
      <c r="B10" s="5" t="s">
        <v>21</v>
      </c>
      <c r="C10" s="57" t="s">
        <v>3</v>
      </c>
      <c r="D10" s="19" t="s">
        <v>9</v>
      </c>
    </row>
    <row r="11" spans="1:12" ht="21.75" customHeight="1" x14ac:dyDescent="0.3">
      <c r="A11" s="38">
        <v>1</v>
      </c>
      <c r="B11" s="59" t="s">
        <v>49</v>
      </c>
      <c r="C11" s="147">
        <f>'แบบ ปร.3'!E7</f>
        <v>65000</v>
      </c>
      <c r="D11" s="16"/>
    </row>
    <row r="12" spans="1:12" ht="21.75" customHeight="1" x14ac:dyDescent="0.3">
      <c r="A12" s="38">
        <v>2</v>
      </c>
      <c r="B12" s="14" t="s">
        <v>50</v>
      </c>
      <c r="C12" s="147">
        <f>'แบบ ปร.3'!E8</f>
        <v>5800</v>
      </c>
      <c r="D12" s="16"/>
    </row>
    <row r="13" spans="1:12" ht="21.75" customHeight="1" x14ac:dyDescent="0.3">
      <c r="A13" s="38">
        <v>3</v>
      </c>
      <c r="B13" s="60" t="s">
        <v>105</v>
      </c>
      <c r="C13" s="147">
        <f>'แบบ ปร.3'!E9</f>
        <v>25000</v>
      </c>
      <c r="D13" s="16"/>
    </row>
    <row r="14" spans="1:12" x14ac:dyDescent="0.3">
      <c r="A14" s="17">
        <v>4</v>
      </c>
      <c r="B14" s="61" t="s">
        <v>106</v>
      </c>
      <c r="C14" s="147">
        <f>'แบบ ปร.3'!E10</f>
        <v>75200</v>
      </c>
      <c r="D14" s="14"/>
    </row>
    <row r="15" spans="1:12" x14ac:dyDescent="0.3">
      <c r="A15" s="17">
        <v>5</v>
      </c>
      <c r="B15" s="60" t="s">
        <v>107</v>
      </c>
      <c r="C15" s="147">
        <f>'แบบ ปร.3'!E11</f>
        <v>250000</v>
      </c>
      <c r="D15" s="14"/>
    </row>
    <row r="16" spans="1:12" x14ac:dyDescent="0.3">
      <c r="A16" s="18"/>
      <c r="B16" s="162" t="s">
        <v>22</v>
      </c>
      <c r="C16" s="161">
        <f>SUM(C11:C15)</f>
        <v>421000</v>
      </c>
      <c r="D16" s="58"/>
    </row>
    <row r="17" spans="1:10" x14ac:dyDescent="0.3">
      <c r="A17" s="18"/>
      <c r="B17" s="162" t="s">
        <v>126</v>
      </c>
      <c r="C17" s="161">
        <f>C16*0.07</f>
        <v>29470.000000000004</v>
      </c>
      <c r="D17" s="14"/>
    </row>
    <row r="18" spans="1:10" x14ac:dyDescent="0.3">
      <c r="A18" s="18"/>
      <c r="B18" s="162" t="s">
        <v>127</v>
      </c>
      <c r="C18" s="161">
        <f>C16+C17</f>
        <v>450470</v>
      </c>
      <c r="D18" s="14"/>
    </row>
    <row r="19" spans="1:10" x14ac:dyDescent="0.3">
      <c r="A19" s="166"/>
      <c r="B19" s="166"/>
      <c r="D19" s="51"/>
      <c r="E19" s="51"/>
      <c r="F19" s="32"/>
      <c r="J19" s="34"/>
    </row>
    <row r="20" spans="1:10" x14ac:dyDescent="0.3">
      <c r="A20" s="166"/>
      <c r="B20" s="166"/>
      <c r="C20" s="51"/>
      <c r="D20" s="52"/>
      <c r="E20" s="52"/>
      <c r="J20" s="34"/>
    </row>
    <row r="21" spans="1:10" s="75" customFormat="1" ht="23.25" customHeight="1" x14ac:dyDescent="0.35">
      <c r="A21" s="170" t="s">
        <v>108</v>
      </c>
      <c r="B21" s="170"/>
      <c r="C21" s="170"/>
      <c r="D21" s="170"/>
      <c r="E21" s="10"/>
      <c r="F21" s="10"/>
      <c r="G21" s="10"/>
      <c r="H21" s="10"/>
      <c r="I21" s="10"/>
      <c r="J21" s="10"/>
    </row>
    <row r="22" spans="1:10" s="75" customFormat="1" ht="23.25" customHeight="1" x14ac:dyDescent="0.35">
      <c r="A22" s="170" t="s">
        <v>110</v>
      </c>
      <c r="B22" s="170"/>
      <c r="C22" s="170"/>
      <c r="D22" s="170"/>
      <c r="E22" s="10"/>
      <c r="F22" s="10"/>
      <c r="G22" s="10"/>
      <c r="H22" s="10"/>
      <c r="I22" s="10"/>
      <c r="J22" s="10"/>
    </row>
    <row r="23" spans="1:10" x14ac:dyDescent="0.3">
      <c r="B23" s="53"/>
      <c r="C23" s="45"/>
      <c r="F23" s="33"/>
    </row>
    <row r="24" spans="1:10" x14ac:dyDescent="0.3">
      <c r="B24" s="52"/>
      <c r="C24" s="53"/>
      <c r="F24" s="33"/>
    </row>
    <row r="25" spans="1:10" x14ac:dyDescent="0.3">
      <c r="B25" s="44"/>
      <c r="C25" s="52"/>
      <c r="D25" s="48"/>
    </row>
    <row r="26" spans="1:10" x14ac:dyDescent="0.3">
      <c r="B26" s="47"/>
      <c r="C26" s="45"/>
      <c r="D26" s="48"/>
    </row>
    <row r="27" spans="1:10" x14ac:dyDescent="0.3">
      <c r="B27" s="47"/>
      <c r="C27" s="45"/>
      <c r="D27" s="48"/>
    </row>
    <row r="28" spans="1:10" x14ac:dyDescent="0.3">
      <c r="B28" s="47"/>
      <c r="C28" s="45"/>
      <c r="D28" s="48"/>
    </row>
    <row r="29" spans="1:10" x14ac:dyDescent="0.3">
      <c r="B29" s="44"/>
      <c r="C29" s="45"/>
      <c r="D29" s="48"/>
    </row>
    <row r="30" spans="1:10" x14ac:dyDescent="0.3">
      <c r="B30" s="47"/>
      <c r="C30" s="45"/>
      <c r="D30" s="48"/>
    </row>
    <row r="31" spans="1:10" x14ac:dyDescent="0.3">
      <c r="C31" s="45"/>
    </row>
  </sheetData>
  <mergeCells count="4">
    <mergeCell ref="A21:D21"/>
    <mergeCell ref="A22:D22"/>
    <mergeCell ref="A19:B19"/>
    <mergeCell ref="A20:B20"/>
  </mergeCells>
  <printOptions horizontalCentered="1"/>
  <pageMargins left="0.19685039370078741" right="0.19685039370078741" top="0.78740157480314965" bottom="0.19685039370078741" header="0" footer="0"/>
  <pageSetup paperSize="9" scale="85" orientation="landscape" horizontalDpi="0" verticalDpi="0" r:id="rId1"/>
  <headerFooter>
    <oddHeader>&amp;C&amp;"TH SarabunPSK,Bold"&amp;15แบบแสดงการคำนวณและเหตุผลความจำเป็น
สำหรับค่าใช้จ่ายพิเศษตามข้อกำหนด&amp;R&amp;"TH SarabunPSK,Bold"&amp;15หน้าที่ &amp;P/&amp;N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แบบ ปร.4</vt:lpstr>
      <vt:lpstr>แบบ ปร.1 (ก)</vt:lpstr>
      <vt:lpstr>แบบ ปร.1</vt:lpstr>
      <vt:lpstr>แบบ ปร.3</vt:lpstr>
      <vt:lpstr>ค่าใช้จ่ายพิเศษ</vt:lpstr>
      <vt:lpstr>ค่าใช้จ่ายพิเศษ!Print_Area</vt:lpstr>
      <vt:lpstr>'แบบ ปร.1'!Print_Area</vt:lpstr>
      <vt:lpstr>'แบบ ปร.1 (ก)'!Print_Area</vt:lpstr>
      <vt:lpstr>'แบบ ปร.3'!Print_Area</vt:lpstr>
      <vt:lpstr>'แบบ ปร.4'!Print_Area</vt:lpstr>
      <vt:lpstr>'แบบ ปร.1'!Print_Titles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Punyawee Silprattranakorn</dc:creator>
  <cp:lastModifiedBy>Punyawee Silprattranakorn</cp:lastModifiedBy>
  <cp:lastPrinted>2026-07-16T06:41:13Z</cp:lastPrinted>
  <dcterms:created xsi:type="dcterms:W3CDTF">2026-06-09T02:39:52Z</dcterms:created>
  <dcterms:modified xsi:type="dcterms:W3CDTF">2026-07-20T03:39:06Z</dcterms:modified>
</cp:coreProperties>
</file>